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610" windowHeight="10005" activeTab="2"/>
  </bookViews>
  <sheets>
    <sheet name="&gt;HFT1&lt;" sheetId="1" r:id="rId1"/>
    <sheet name="HFT2" sheetId="2" r:id="rId2"/>
    <sheet name="&gt;FT&lt;" sheetId="3" r:id="rId3"/>
  </sheets>
  <definedNames/>
  <calcPr fullCalcOnLoad="1"/>
</workbook>
</file>

<file path=xl/sharedStrings.xml><?xml version="1.0" encoding="utf-8"?>
<sst xmlns="http://schemas.openxmlformats.org/spreadsheetml/2006/main" count="683" uniqueCount="326">
  <si>
    <t>IMIĘ</t>
  </si>
  <si>
    <t>NAZWISKO</t>
  </si>
  <si>
    <t>NICK</t>
  </si>
  <si>
    <t>MIEJSCE</t>
  </si>
  <si>
    <t>PUNKTY</t>
  </si>
  <si>
    <t>UWAGI</t>
  </si>
  <si>
    <t>CEL</t>
  </si>
  <si>
    <t>ODLEGŁOSĆ OD CELU</t>
  </si>
  <si>
    <t>ŚREDNICA KILZONY</t>
  </si>
  <si>
    <t>SYLWETKA</t>
  </si>
  <si>
    <t>do zwycięzcy</t>
  </si>
  <si>
    <t>CELE HFT</t>
  </si>
  <si>
    <t>grupa</t>
  </si>
  <si>
    <t>karabin</t>
  </si>
  <si>
    <t>luneta</t>
  </si>
  <si>
    <t>zoom</t>
  </si>
  <si>
    <t>AO</t>
  </si>
  <si>
    <t>25y</t>
  </si>
  <si>
    <t>HW97</t>
  </si>
  <si>
    <t>BE3200</t>
  </si>
  <si>
    <t>25m</t>
  </si>
  <si>
    <t>-</t>
  </si>
  <si>
    <t>HW98</t>
  </si>
  <si>
    <t>KSPST</t>
  </si>
  <si>
    <t>AA TX 200</t>
  </si>
  <si>
    <t>AA S400</t>
  </si>
  <si>
    <t>27m</t>
  </si>
  <si>
    <t>30y</t>
  </si>
  <si>
    <t>Beskid Team</t>
  </si>
  <si>
    <t>suma 11-20</t>
  </si>
  <si>
    <t>suma 21-30</t>
  </si>
  <si>
    <t>suma 31-40</t>
  </si>
  <si>
    <t>suma 01-10</t>
  </si>
  <si>
    <t>M.C.</t>
  </si>
  <si>
    <t>HUNTER TEAM</t>
  </si>
  <si>
    <t>Dąbrowa G.</t>
  </si>
  <si>
    <t>% trafień za 2</t>
  </si>
  <si>
    <t>% trafień za 1</t>
  </si>
  <si>
    <t>% trafień za 0</t>
  </si>
  <si>
    <t>NSDS</t>
  </si>
  <si>
    <t>DOC</t>
  </si>
  <si>
    <t>dogrywka</t>
  </si>
  <si>
    <t>count back</t>
  </si>
  <si>
    <t>POSTAWA  WYMUSZONA</t>
  </si>
  <si>
    <t>skuteczność</t>
  </si>
  <si>
    <t>DOT</t>
  </si>
  <si>
    <t>HFT1</t>
  </si>
  <si>
    <t>HFT2</t>
  </si>
  <si>
    <t>FT</t>
  </si>
  <si>
    <t>"POŻEGNANIE WAKACJI KANION 2011"</t>
  </si>
  <si>
    <t>WOJCIECH</t>
  </si>
  <si>
    <t>CHARZEWSKI</t>
  </si>
  <si>
    <t>BERT_2</t>
  </si>
  <si>
    <t>STEYR LG110FT</t>
  </si>
  <si>
    <t>RAFAŁ</t>
  </si>
  <si>
    <t>ROZNER</t>
  </si>
  <si>
    <t>RITI</t>
  </si>
  <si>
    <t>WALTHER</t>
  </si>
  <si>
    <t>WIESŁAW</t>
  </si>
  <si>
    <t>SZCZEPAŃCZYK</t>
  </si>
  <si>
    <t>WIECHO</t>
  </si>
  <si>
    <t>MAGDALENA</t>
  </si>
  <si>
    <t>DYGDAŁOWICZ</t>
  </si>
  <si>
    <t>MADZIA</t>
  </si>
  <si>
    <t>WALTHER LG300XT</t>
  </si>
  <si>
    <t xml:space="preserve">BN </t>
  </si>
  <si>
    <t>TOMASZ</t>
  </si>
  <si>
    <t>GĘBALA</t>
  </si>
  <si>
    <t>CYPIS</t>
  </si>
  <si>
    <t>WALTHER LG2 PCP</t>
  </si>
  <si>
    <t>SŁAWOMIR</t>
  </si>
  <si>
    <t>KUZIEL</t>
  </si>
  <si>
    <t>SLAWEQ</t>
  </si>
  <si>
    <t>ŁGS Orzeł</t>
  </si>
  <si>
    <t>WALTHER LG210</t>
  </si>
  <si>
    <t>KRZYSZTOF</t>
  </si>
  <si>
    <t>HANUS</t>
  </si>
  <si>
    <t>NINUNIEK1</t>
  </si>
  <si>
    <t>Bielsko Biała</t>
  </si>
  <si>
    <t>WALTHER DOMINATOR</t>
  </si>
  <si>
    <t>ZATAJ</t>
  </si>
  <si>
    <t>WKFT / PFTA</t>
  </si>
  <si>
    <t>LEUPOLD LR</t>
  </si>
  <si>
    <t>35/15</t>
  </si>
  <si>
    <t>klęcząca</t>
  </si>
  <si>
    <t>stojąca</t>
  </si>
  <si>
    <t>gęś</t>
  </si>
  <si>
    <t>wiewiórka</t>
  </si>
  <si>
    <t>żaba</t>
  </si>
  <si>
    <t>dzik</t>
  </si>
  <si>
    <t>bóbr</t>
  </si>
  <si>
    <t>robal</t>
  </si>
  <si>
    <t>lisek</t>
  </si>
  <si>
    <t>zając</t>
  </si>
  <si>
    <t>wrona</t>
  </si>
  <si>
    <t>wieża jura</t>
  </si>
  <si>
    <t>szczur</t>
  </si>
  <si>
    <t>kormoran</t>
  </si>
  <si>
    <t>królik</t>
  </si>
  <si>
    <t>kaczka</t>
  </si>
  <si>
    <t>klęcząca podparta</t>
  </si>
  <si>
    <t>leżąca</t>
  </si>
  <si>
    <t>stojąca podparta</t>
  </si>
  <si>
    <t>JACEK</t>
  </si>
  <si>
    <t>ŁABĘCKI</t>
  </si>
  <si>
    <t>STATER</t>
  </si>
  <si>
    <t>HW97K</t>
  </si>
  <si>
    <t xml:space="preserve">KRZYSZTOF </t>
  </si>
  <si>
    <t>SIUDA</t>
  </si>
  <si>
    <t>KRZYSZTOF S</t>
  </si>
  <si>
    <t>CHORZÓW</t>
  </si>
  <si>
    <t>PROSPORT</t>
  </si>
  <si>
    <t>BURRIS FULLFIELD</t>
  </si>
  <si>
    <t>GRZEGORZ</t>
  </si>
  <si>
    <t>IWANIAK</t>
  </si>
  <si>
    <t>SZWAGIER 007</t>
  </si>
  <si>
    <t>VORTEX</t>
  </si>
  <si>
    <t>9</t>
  </si>
  <si>
    <t>25Y</t>
  </si>
  <si>
    <t>PAWEŁ</t>
  </si>
  <si>
    <t>GRABOWSKI</t>
  </si>
  <si>
    <t>MRPGXX</t>
  </si>
  <si>
    <t>KSP JURA</t>
  </si>
  <si>
    <t>10</t>
  </si>
  <si>
    <t>_IWAN_</t>
  </si>
  <si>
    <t>Sympatyk Hunterów</t>
  </si>
  <si>
    <t>LEAPERS</t>
  </si>
  <si>
    <t>35y</t>
  </si>
  <si>
    <t>ŁOSOŃ</t>
  </si>
  <si>
    <t>KRIS 71</t>
  </si>
  <si>
    <t>Śląsk</t>
  </si>
  <si>
    <t>ROBERT</t>
  </si>
  <si>
    <t>DROZD</t>
  </si>
  <si>
    <t>MORO</t>
  </si>
  <si>
    <t>DARIUSZ</t>
  </si>
  <si>
    <t>SEKUŁA</t>
  </si>
  <si>
    <t>DS.</t>
  </si>
  <si>
    <t>TYCHY</t>
  </si>
  <si>
    <t>AA TX 200HC</t>
  </si>
  <si>
    <t>18m</t>
  </si>
  <si>
    <t>MIECZYSŁAW</t>
  </si>
  <si>
    <t>CUPIAŁ</t>
  </si>
  <si>
    <t>AA TX 200 MK3</t>
  </si>
  <si>
    <t>BE</t>
  </si>
  <si>
    <t>RYSZARD</t>
  </si>
  <si>
    <t>KRAWCZYK</t>
  </si>
  <si>
    <t>YOGI</t>
  </si>
  <si>
    <t>CZEWA</t>
  </si>
  <si>
    <t>BL</t>
  </si>
  <si>
    <t>STEFAN</t>
  </si>
  <si>
    <t>Żarki Letnisko</t>
  </si>
  <si>
    <t>BMK 30</t>
  </si>
  <si>
    <t>MARIUSZ</t>
  </si>
  <si>
    <t>MEWALD</t>
  </si>
  <si>
    <t>MARIO8</t>
  </si>
  <si>
    <t>Zduńska Wola</t>
  </si>
  <si>
    <t>DOT 4-16x42</t>
  </si>
  <si>
    <t>CHOLEWKA</t>
  </si>
  <si>
    <t>ALMO</t>
  </si>
  <si>
    <t>ANDRZEJ</t>
  </si>
  <si>
    <t>JARZĄB</t>
  </si>
  <si>
    <t>ANDYOO</t>
  </si>
  <si>
    <t>KRGS</t>
  </si>
  <si>
    <t xml:space="preserve">HW97KT </t>
  </si>
  <si>
    <t>Tomasz</t>
  </si>
  <si>
    <t>Kocemba</t>
  </si>
  <si>
    <t>TOMEK K</t>
  </si>
  <si>
    <t>KRAKÓW</t>
  </si>
  <si>
    <t>Gamo</t>
  </si>
  <si>
    <t>10x</t>
  </si>
  <si>
    <t>STEYER</t>
  </si>
  <si>
    <t>GAMO</t>
  </si>
  <si>
    <t>Błażej</t>
  </si>
  <si>
    <t>Gąsior</t>
  </si>
  <si>
    <t>blagas</t>
  </si>
  <si>
    <t>Walther LG300 Alu</t>
  </si>
  <si>
    <t>Weaver V16</t>
  </si>
  <si>
    <t>9x</t>
  </si>
  <si>
    <t>28y</t>
  </si>
  <si>
    <t>Łukasz</t>
  </si>
  <si>
    <t>Palka</t>
  </si>
  <si>
    <t>kudłaty_silesia</t>
  </si>
  <si>
    <t>Hunter Team</t>
  </si>
  <si>
    <t>Steyr lg110 hp</t>
  </si>
  <si>
    <t>Burris Timberline</t>
  </si>
  <si>
    <t>8x</t>
  </si>
  <si>
    <t>Paweł</t>
  </si>
  <si>
    <t>Minorowicz</t>
  </si>
  <si>
    <t>Efendi_rekin</t>
  </si>
  <si>
    <t>Steyr</t>
  </si>
  <si>
    <t>Burris</t>
  </si>
  <si>
    <t>9,5x</t>
  </si>
  <si>
    <t>Maja</t>
  </si>
  <si>
    <t>Łysiak</t>
  </si>
  <si>
    <t>Łysa</t>
  </si>
  <si>
    <t>Steyr FT</t>
  </si>
  <si>
    <t>S&amp;B</t>
  </si>
  <si>
    <t>Jarosław</t>
  </si>
  <si>
    <t>Młynarczyk</t>
  </si>
  <si>
    <t>Młynek</t>
  </si>
  <si>
    <t>LG300</t>
  </si>
  <si>
    <t>Leupold Mk4</t>
  </si>
  <si>
    <t>Stefan</t>
  </si>
  <si>
    <t>Dygdałowicz</t>
  </si>
  <si>
    <t>Steaven</t>
  </si>
  <si>
    <t>Steyr LG110 HP</t>
  </si>
  <si>
    <t>21m</t>
  </si>
  <si>
    <t>B.ELITE 3200 10x40</t>
  </si>
  <si>
    <t>Dariusz</t>
  </si>
  <si>
    <t>Kieljan</t>
  </si>
  <si>
    <t>dagi40</t>
  </si>
  <si>
    <t>KST E-TAWERNA</t>
  </si>
  <si>
    <t>Hatsan AT44</t>
  </si>
  <si>
    <t>BE 4200</t>
  </si>
  <si>
    <t>Wacław</t>
  </si>
  <si>
    <t>Stamirski</t>
  </si>
  <si>
    <t>wawool</t>
  </si>
  <si>
    <t>BE 3200</t>
  </si>
  <si>
    <t>Piotr</t>
  </si>
  <si>
    <t>Noglik</t>
  </si>
  <si>
    <t>Nogliczek4237</t>
  </si>
  <si>
    <t>AA S 400</t>
  </si>
  <si>
    <t>HAWKE 3-16</t>
  </si>
  <si>
    <t>Andrzej</t>
  </si>
  <si>
    <t>Czubernat</t>
  </si>
  <si>
    <t>Zabrze</t>
  </si>
  <si>
    <t>AA S400classic</t>
  </si>
  <si>
    <t>Dorota</t>
  </si>
  <si>
    <t>Nowak</t>
  </si>
  <si>
    <t>Dosia</t>
  </si>
  <si>
    <t>Miller</t>
  </si>
  <si>
    <t>Wookash</t>
  </si>
  <si>
    <t>ŁGS</t>
  </si>
  <si>
    <t>LG210</t>
  </si>
  <si>
    <t>20y</t>
  </si>
  <si>
    <t>Kazimierz</t>
  </si>
  <si>
    <t>Jagosz</t>
  </si>
  <si>
    <t>Walther lg 200</t>
  </si>
  <si>
    <t>MAXIKAZ</t>
  </si>
  <si>
    <t>Skiba</t>
  </si>
  <si>
    <t>Andreas</t>
  </si>
  <si>
    <t>Walther Hunter</t>
  </si>
  <si>
    <t>Romuald</t>
  </si>
  <si>
    <t>Słoński</t>
  </si>
  <si>
    <t>Romu-S</t>
  </si>
  <si>
    <t>Z dolnego Śląska</t>
  </si>
  <si>
    <t>HW 100</t>
  </si>
  <si>
    <t>Nikon</t>
  </si>
  <si>
    <t>∞</t>
  </si>
  <si>
    <t>Daniel</t>
  </si>
  <si>
    <t>Kozioł</t>
  </si>
  <si>
    <t>Dany</t>
  </si>
  <si>
    <t>Sanok</t>
  </si>
  <si>
    <t>hw 100</t>
  </si>
  <si>
    <t>weaver</t>
  </si>
  <si>
    <t>Mariusz</t>
  </si>
  <si>
    <t>Skupień</t>
  </si>
  <si>
    <t>Maniek</t>
  </si>
  <si>
    <t>Leapers 6-24 AO</t>
  </si>
  <si>
    <t>Stańczyk</t>
  </si>
  <si>
    <t>stanmar63</t>
  </si>
  <si>
    <t>DSSR</t>
  </si>
  <si>
    <t>HW100</t>
  </si>
  <si>
    <t>Jan</t>
  </si>
  <si>
    <t>Handzlik</t>
  </si>
  <si>
    <t>skalny</t>
  </si>
  <si>
    <t>Walther</t>
  </si>
  <si>
    <t>11x</t>
  </si>
  <si>
    <t>Klimunt</t>
  </si>
  <si>
    <t>tomekktm300</t>
  </si>
  <si>
    <t>22m</t>
  </si>
  <si>
    <t>Bucki</t>
  </si>
  <si>
    <t>Biały wilk</t>
  </si>
  <si>
    <t>leupold</t>
  </si>
  <si>
    <t>30m</t>
  </si>
  <si>
    <t>Grzegorz</t>
  </si>
  <si>
    <t>Grabowski</t>
  </si>
  <si>
    <t>ygreg</t>
  </si>
  <si>
    <t>Daystate Air Wolf</t>
  </si>
  <si>
    <t>Weaver GS</t>
  </si>
  <si>
    <t>Patrycja</t>
  </si>
  <si>
    <t>Pati</t>
  </si>
  <si>
    <t>Hunter Śląsk</t>
  </si>
  <si>
    <t>NS</t>
  </si>
  <si>
    <t>12x</t>
  </si>
  <si>
    <t>Antoni</t>
  </si>
  <si>
    <t>Kąkolewski</t>
  </si>
  <si>
    <t>tolek</t>
  </si>
  <si>
    <t>Steyr 110ft</t>
  </si>
  <si>
    <t>Sightron SIII</t>
  </si>
  <si>
    <t>23y</t>
  </si>
  <si>
    <t>Sylwester</t>
  </si>
  <si>
    <t>Ciesielski</t>
  </si>
  <si>
    <t>Syci</t>
  </si>
  <si>
    <t>Robert</t>
  </si>
  <si>
    <t>Robbie</t>
  </si>
  <si>
    <t>steyr</t>
  </si>
  <si>
    <t>kahles</t>
  </si>
  <si>
    <t>Małgorzata</t>
  </si>
  <si>
    <t>Szczepańczyk</t>
  </si>
  <si>
    <t>S400</t>
  </si>
  <si>
    <t>Kasia</t>
  </si>
  <si>
    <t>Grolik</t>
  </si>
  <si>
    <t>Weaver</t>
  </si>
  <si>
    <t>27y</t>
  </si>
  <si>
    <t>Weronika</t>
  </si>
  <si>
    <t>Wera Nowa Era</t>
  </si>
  <si>
    <t>s 400</t>
  </si>
  <si>
    <t>Radosław</t>
  </si>
  <si>
    <t>Sałagacki</t>
  </si>
  <si>
    <t>Salata7</t>
  </si>
  <si>
    <t>Leapers</t>
  </si>
  <si>
    <t>Jacek</t>
  </si>
  <si>
    <t>Upława</t>
  </si>
  <si>
    <t>Major</t>
  </si>
  <si>
    <t>AR</t>
  </si>
  <si>
    <t>Simons</t>
  </si>
  <si>
    <t>Łazy</t>
  </si>
  <si>
    <t>Kraków</t>
  </si>
  <si>
    <t>Krzysztof</t>
  </si>
  <si>
    <t>Szczurek</t>
  </si>
  <si>
    <t>mysior5</t>
  </si>
  <si>
    <t>TZ</t>
  </si>
  <si>
    <t>foto celów</t>
  </si>
  <si>
    <t>27 SIERPNIA 2011 ŁAZY</t>
  </si>
  <si>
    <t>27 SIERPNIA2011 ŁAZY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</si>
</sst>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48"/>
      <color indexed="8"/>
      <name val="Tempus Sans ITC"/>
      <family val="5"/>
    </font>
    <font>
      <b/>
      <sz val="14"/>
      <color indexed="8"/>
      <name val="Tempus Sans ITC"/>
      <family val="5"/>
    </font>
    <font>
      <b/>
      <sz val="24"/>
      <color indexed="8"/>
      <name val="Tempus Sans ITC"/>
      <family val="5"/>
    </font>
    <font>
      <b/>
      <sz val="10"/>
      <color indexed="8"/>
      <name val="Calibri"/>
      <family val="2"/>
    </font>
    <font>
      <b/>
      <sz val="36"/>
      <color indexed="8"/>
      <name val="Tempus Sans ITC"/>
      <family val="5"/>
    </font>
    <font>
      <b/>
      <sz val="24"/>
      <color indexed="57"/>
      <name val="Tempus Sans ITC"/>
      <family val="5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 style="thin"/>
      <top/>
      <bottom/>
    </border>
    <border>
      <left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thin"/>
      <bottom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34" borderId="14" xfId="0" applyFont="1" applyFill="1" applyBorder="1" applyAlignment="1">
      <alignment vertical="center" textRotation="90"/>
    </xf>
    <xf numFmtId="0" fontId="6" fillId="34" borderId="15" xfId="0" applyFont="1" applyFill="1" applyBorder="1" applyAlignment="1">
      <alignment horizontal="center" vertical="center" textRotation="90" wrapText="1"/>
    </xf>
    <xf numFmtId="0" fontId="8" fillId="34" borderId="16" xfId="0" applyFont="1" applyFill="1" applyBorder="1" applyAlignment="1">
      <alignment vertical="center" textRotation="90"/>
    </xf>
    <xf numFmtId="10" fontId="2" fillId="34" borderId="14" xfId="0" applyNumberFormat="1" applyFont="1" applyFill="1" applyBorder="1" applyAlignment="1">
      <alignment horizontal="center"/>
    </xf>
    <xf numFmtId="10" fontId="2" fillId="34" borderId="16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64" fontId="0" fillId="34" borderId="13" xfId="54" applyNumberFormat="1" applyFont="1" applyFill="1" applyBorder="1" applyAlignment="1">
      <alignment horizontal="center" vertical="center" textRotation="90"/>
    </xf>
    <xf numFmtId="0" fontId="0" fillId="36" borderId="2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164" fontId="0" fillId="35" borderId="13" xfId="0" applyNumberFormat="1" applyFill="1" applyBorder="1" applyAlignment="1">
      <alignment horizontal="center" vertical="center"/>
    </xf>
    <xf numFmtId="164" fontId="0" fillId="36" borderId="13" xfId="0" applyNumberFormat="1" applyFill="1" applyBorder="1" applyAlignment="1">
      <alignment horizontal="center" vertical="center"/>
    </xf>
    <xf numFmtId="164" fontId="0" fillId="33" borderId="26" xfId="0" applyNumberForma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textRotation="90"/>
    </xf>
    <xf numFmtId="0" fontId="10" fillId="35" borderId="13" xfId="0" applyFont="1" applyFill="1" applyBorder="1" applyAlignment="1">
      <alignment horizontal="center" vertical="center" textRotation="90"/>
    </xf>
    <xf numFmtId="0" fontId="10" fillId="36" borderId="13" xfId="0" applyFont="1" applyFill="1" applyBorder="1" applyAlignment="1">
      <alignment horizontal="center" vertical="center" textRotation="90"/>
    </xf>
    <xf numFmtId="0" fontId="10" fillId="36" borderId="13" xfId="0" applyFont="1" applyFill="1" applyBorder="1" applyAlignment="1">
      <alignment horizontal="center" vertical="center" textRotation="90"/>
    </xf>
    <xf numFmtId="0" fontId="10" fillId="33" borderId="26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3" fillId="35" borderId="13" xfId="0" applyFont="1" applyFill="1" applyBorder="1" applyAlignment="1">
      <alignment horizontal="center" vertical="center" textRotation="90" wrapText="1"/>
    </xf>
    <xf numFmtId="0" fontId="13" fillId="36" borderId="13" xfId="0" applyFont="1" applyFill="1" applyBorder="1" applyAlignment="1">
      <alignment horizontal="center" vertical="center" textRotation="90" wrapText="1"/>
    </xf>
    <xf numFmtId="0" fontId="13" fillId="36" borderId="13" xfId="0" applyFont="1" applyFill="1" applyBorder="1" applyAlignment="1">
      <alignment horizontal="center" vertical="center" textRotation="90" wrapText="1"/>
    </xf>
    <xf numFmtId="0" fontId="13" fillId="35" borderId="13" xfId="0" applyFont="1" applyFill="1" applyBorder="1" applyAlignment="1">
      <alignment horizontal="center" vertical="center" textRotation="90" wrapText="1"/>
    </xf>
    <xf numFmtId="0" fontId="10" fillId="36" borderId="13" xfId="0" applyFont="1" applyFill="1" applyBorder="1" applyAlignment="1">
      <alignment horizontal="center" vertical="center" textRotation="90" wrapText="1"/>
    </xf>
    <xf numFmtId="10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 vertical="center"/>
    </xf>
    <xf numFmtId="1" fontId="0" fillId="35" borderId="13" xfId="0" applyNumberFormat="1" applyFill="1" applyBorder="1" applyAlignment="1">
      <alignment horizontal="center" vertical="center"/>
    </xf>
    <xf numFmtId="1" fontId="0" fillId="36" borderId="13" xfId="0" applyNumberFormat="1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9" fillId="34" borderId="27" xfId="44" applyFont="1" applyFill="1" applyBorder="1" applyAlignment="1">
      <alignment horizontal="center"/>
    </xf>
    <xf numFmtId="0" fontId="9" fillId="34" borderId="26" xfId="44" applyFont="1" applyFill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49" fontId="46" fillId="0" borderId="22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10" fontId="46" fillId="0" borderId="12" xfId="0" applyNumberFormat="1" applyFont="1" applyBorder="1" applyAlignment="1">
      <alignment horizontal="center"/>
    </xf>
    <xf numFmtId="49" fontId="46" fillId="0" borderId="23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7" fillId="34" borderId="27" xfId="44" applyFill="1" applyBorder="1" applyAlignment="1">
      <alignment horizontal="center"/>
    </xf>
    <xf numFmtId="0" fontId="37" fillId="34" borderId="26" xfId="44" applyFill="1" applyBorder="1" applyAlignment="1">
      <alignment horizontal="center"/>
    </xf>
    <xf numFmtId="0" fontId="0" fillId="35" borderId="13" xfId="0" applyFill="1" applyBorder="1" applyAlignment="1">
      <alignment horizontal="center" vertical="center" textRotation="90"/>
    </xf>
    <xf numFmtId="0" fontId="3" fillId="38" borderId="28" xfId="0" applyFont="1" applyFill="1" applyBorder="1" applyAlignment="1">
      <alignment horizontal="center" vertical="center" textRotation="90"/>
    </xf>
    <xf numFmtId="0" fontId="3" fillId="38" borderId="29" xfId="0" applyFont="1" applyFill="1" applyBorder="1" applyAlignment="1">
      <alignment horizontal="center" vertical="center" textRotation="90"/>
    </xf>
    <xf numFmtId="0" fontId="3" fillId="38" borderId="30" xfId="0" applyFont="1" applyFill="1" applyBorder="1" applyAlignment="1">
      <alignment horizontal="center" vertical="center" textRotation="90"/>
    </xf>
    <xf numFmtId="0" fontId="6" fillId="34" borderId="13" xfId="0" applyFont="1" applyFill="1" applyBorder="1" applyAlignment="1">
      <alignment horizontal="center" vertical="center" textRotation="90" wrapText="1"/>
    </xf>
    <xf numFmtId="0" fontId="2" fillId="34" borderId="3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textRotation="90"/>
    </xf>
    <xf numFmtId="0" fontId="9" fillId="35" borderId="13" xfId="0" applyFont="1" applyFill="1" applyBorder="1" applyAlignment="1">
      <alignment horizontal="center" vertical="center" textRotation="90"/>
    </xf>
    <xf numFmtId="0" fontId="11" fillId="36" borderId="13" xfId="0" applyFont="1" applyFill="1" applyBorder="1" applyAlignment="1">
      <alignment horizontal="center" vertical="center" textRotation="90"/>
    </xf>
    <xf numFmtId="0" fontId="0" fillId="33" borderId="13" xfId="0" applyFill="1" applyBorder="1" applyAlignment="1">
      <alignment horizontal="center" vertical="center" textRotation="90"/>
    </xf>
    <xf numFmtId="0" fontId="0" fillId="36" borderId="13" xfId="0" applyFill="1" applyBorder="1" applyAlignment="1">
      <alignment horizontal="center" vertical="center" textRotation="90"/>
    </xf>
    <xf numFmtId="0" fontId="12" fillId="36" borderId="13" xfId="0" applyFont="1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6" borderId="31" xfId="0" applyFill="1" applyBorder="1" applyAlignment="1">
      <alignment horizontal="center" vertical="center" textRotation="90"/>
    </xf>
    <xf numFmtId="0" fontId="0" fillId="36" borderId="14" xfId="0" applyFill="1" applyBorder="1" applyAlignment="1">
      <alignment horizontal="center" vertical="center" textRotation="90"/>
    </xf>
    <xf numFmtId="0" fontId="0" fillId="36" borderId="16" xfId="0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center" vertical="center" textRotation="90"/>
    </xf>
    <xf numFmtId="0" fontId="0" fillId="34" borderId="13" xfId="0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textRotation="90"/>
    </xf>
    <xf numFmtId="0" fontId="0" fillId="34" borderId="26" xfId="0" applyFill="1" applyBorder="1" applyAlignment="1">
      <alignment horizontal="center" vertical="center" textRotation="90"/>
    </xf>
    <xf numFmtId="0" fontId="4" fillId="39" borderId="32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 textRotation="90"/>
    </xf>
    <xf numFmtId="0" fontId="5" fillId="35" borderId="34" xfId="0" applyFont="1" applyFill="1" applyBorder="1" applyAlignment="1">
      <alignment horizontal="center" vertical="center" textRotation="90"/>
    </xf>
    <xf numFmtId="0" fontId="5" fillId="35" borderId="15" xfId="0" applyFont="1" applyFill="1" applyBorder="1" applyAlignment="1">
      <alignment horizontal="center" vertical="center" textRotation="90"/>
    </xf>
    <xf numFmtId="0" fontId="6" fillId="34" borderId="13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3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textRotation="90"/>
    </xf>
    <xf numFmtId="0" fontId="3" fillId="33" borderId="29" xfId="0" applyFont="1" applyFill="1" applyBorder="1" applyAlignment="1">
      <alignment horizontal="center" vertical="center" textRotation="90"/>
    </xf>
    <xf numFmtId="0" fontId="3" fillId="33" borderId="30" xfId="0" applyFont="1" applyFill="1" applyBorder="1" applyAlignment="1">
      <alignment horizontal="center" vertical="center" textRotation="90"/>
    </xf>
    <xf numFmtId="0" fontId="3" fillId="40" borderId="28" xfId="0" applyFont="1" applyFill="1" applyBorder="1" applyAlignment="1">
      <alignment horizontal="center" vertical="center" textRotation="90"/>
    </xf>
    <xf numFmtId="0" fontId="3" fillId="40" borderId="29" xfId="0" applyFont="1" applyFill="1" applyBorder="1" applyAlignment="1">
      <alignment horizontal="center" vertical="center" textRotation="90"/>
    </xf>
    <xf numFmtId="0" fontId="3" fillId="40" borderId="30" xfId="0" applyFont="1" applyFill="1" applyBorder="1" applyAlignment="1">
      <alignment horizontal="center" vertic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spjura.pl/pliki/PWK_foto/S1_G.jpg" TargetMode="External" /><Relationship Id="rId2" Type="http://schemas.openxmlformats.org/officeDocument/2006/relationships/hyperlink" Target="http://kspjura.pl/pliki/PWK_foto/S2_G.jpg" TargetMode="External" /><Relationship Id="rId3" Type="http://schemas.openxmlformats.org/officeDocument/2006/relationships/hyperlink" Target="http://kspjura.pl/pliki/PWK_foto/S3_G.jpg" TargetMode="External" /><Relationship Id="rId4" Type="http://schemas.openxmlformats.org/officeDocument/2006/relationships/hyperlink" Target="http://kspjura.pl/pliki/PWK_foto/S4_G.jpg" TargetMode="External" /><Relationship Id="rId5" Type="http://schemas.openxmlformats.org/officeDocument/2006/relationships/hyperlink" Target="http://kspjura.pl/pliki/PWK_foto/S5_G.jpg" TargetMode="External" /><Relationship Id="rId6" Type="http://schemas.openxmlformats.org/officeDocument/2006/relationships/hyperlink" Target="http://kspjura.pl/pliki/PWK_foto/S6_G.jpg" TargetMode="External" /><Relationship Id="rId7" Type="http://schemas.openxmlformats.org/officeDocument/2006/relationships/hyperlink" Target="http://kspjura.pl/pliki/PWK_foto/S7_G.jpg" TargetMode="External" /><Relationship Id="rId8" Type="http://schemas.openxmlformats.org/officeDocument/2006/relationships/hyperlink" Target="http://kspjura.pl/pliki/PWK_foto/S8_G.jpg" TargetMode="External" /><Relationship Id="rId9" Type="http://schemas.openxmlformats.org/officeDocument/2006/relationships/hyperlink" Target="http://kspjura.pl/pliki/PWK_foto/S9_G.jpg" TargetMode="External" /><Relationship Id="rId10" Type="http://schemas.openxmlformats.org/officeDocument/2006/relationships/hyperlink" Target="http://kspjura.pl/pliki/PWK_foto/S10_G.jpg" TargetMode="External" /><Relationship Id="rId11" Type="http://schemas.openxmlformats.org/officeDocument/2006/relationships/hyperlink" Target="http://kspjura.pl/pliki/PWK_foto/S11_G.jpg" TargetMode="External" /><Relationship Id="rId12" Type="http://schemas.openxmlformats.org/officeDocument/2006/relationships/hyperlink" Target="http://kspjura.pl/pliki/PWK_foto/S12_G.jpg" TargetMode="External" /><Relationship Id="rId13" Type="http://schemas.openxmlformats.org/officeDocument/2006/relationships/hyperlink" Target="http://kspjura.pl/pliki/PWK_foto/S13_G.jpg" TargetMode="External" /><Relationship Id="rId14" Type="http://schemas.openxmlformats.org/officeDocument/2006/relationships/hyperlink" Target="http://kspjura.pl/pliki/PWK_foto/S14_G.jpg" TargetMode="External" /><Relationship Id="rId15" Type="http://schemas.openxmlformats.org/officeDocument/2006/relationships/hyperlink" Target="http://kspjura.pl/pliki/PWK_foto/S15_G.jpg" TargetMode="External" /><Relationship Id="rId16" Type="http://schemas.openxmlformats.org/officeDocument/2006/relationships/hyperlink" Target="http://kspjura.pl/pliki/PWK_foto/S16_G.jpg" TargetMode="External" /><Relationship Id="rId17" Type="http://schemas.openxmlformats.org/officeDocument/2006/relationships/hyperlink" Target="http://kspjura.pl/pliki/PWK_foto/S17_G.jpg" TargetMode="External" /><Relationship Id="rId18" Type="http://schemas.openxmlformats.org/officeDocument/2006/relationships/hyperlink" Target="http://kspjura.pl/pliki/PWK_foto/S18_G.jpg" TargetMode="External" /><Relationship Id="rId19" Type="http://schemas.openxmlformats.org/officeDocument/2006/relationships/hyperlink" Target="http://kspjura.pl/pliki/PWK_foto/S19_G.jpg" TargetMode="External" /><Relationship Id="rId20" Type="http://schemas.openxmlformats.org/officeDocument/2006/relationships/hyperlink" Target="http://kspjura.pl/pliki/PWK_foto/S20_G.jpg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spjura.pl/pliki/PWK_foto/S1_G.jpg" TargetMode="External" /><Relationship Id="rId2" Type="http://schemas.openxmlformats.org/officeDocument/2006/relationships/hyperlink" Target="http://kspjura.pl/pliki/PWK_foto/S2_G.jpg" TargetMode="External" /><Relationship Id="rId3" Type="http://schemas.openxmlformats.org/officeDocument/2006/relationships/hyperlink" Target="http://kspjura.pl/pliki/PWK_foto/S3_G.jpg" TargetMode="External" /><Relationship Id="rId4" Type="http://schemas.openxmlformats.org/officeDocument/2006/relationships/hyperlink" Target="http://kspjura.pl/pliki/PWK_foto/S4_G.jpg" TargetMode="External" /><Relationship Id="rId5" Type="http://schemas.openxmlformats.org/officeDocument/2006/relationships/hyperlink" Target="http://kspjura.pl/pliki/PWK_foto/S5_G.jpg" TargetMode="External" /><Relationship Id="rId6" Type="http://schemas.openxmlformats.org/officeDocument/2006/relationships/hyperlink" Target="http://kspjura.pl/pliki/PWK_foto/S6_G.jpg" TargetMode="External" /><Relationship Id="rId7" Type="http://schemas.openxmlformats.org/officeDocument/2006/relationships/hyperlink" Target="http://kspjura.pl/pliki/PWK_foto/S7_G.jpg" TargetMode="External" /><Relationship Id="rId8" Type="http://schemas.openxmlformats.org/officeDocument/2006/relationships/hyperlink" Target="http://kspjura.pl/pliki/PWK_foto/S8_G.jpg" TargetMode="External" /><Relationship Id="rId9" Type="http://schemas.openxmlformats.org/officeDocument/2006/relationships/hyperlink" Target="http://kspjura.pl/pliki/PWK_foto/S9_G.jpg" TargetMode="External" /><Relationship Id="rId10" Type="http://schemas.openxmlformats.org/officeDocument/2006/relationships/hyperlink" Target="http://kspjura.pl/pliki/PWK_foto/S10_G.jpg" TargetMode="External" /><Relationship Id="rId11" Type="http://schemas.openxmlformats.org/officeDocument/2006/relationships/hyperlink" Target="http://kspjura.pl/pliki/PWK_foto/S11_G.jpg" TargetMode="External" /><Relationship Id="rId12" Type="http://schemas.openxmlformats.org/officeDocument/2006/relationships/hyperlink" Target="http://kspjura.pl/pliki/PWK_foto/S12_G.jpg" TargetMode="External" /><Relationship Id="rId13" Type="http://schemas.openxmlformats.org/officeDocument/2006/relationships/hyperlink" Target="http://kspjura.pl/pliki/PWK_foto/S13_G.jpg" TargetMode="External" /><Relationship Id="rId14" Type="http://schemas.openxmlformats.org/officeDocument/2006/relationships/hyperlink" Target="http://kspjura.pl/pliki/PWK_foto/S14_G.jpg" TargetMode="External" /><Relationship Id="rId15" Type="http://schemas.openxmlformats.org/officeDocument/2006/relationships/hyperlink" Target="http://kspjura.pl/pliki/PWK_foto/S15_G.jpg" TargetMode="External" /><Relationship Id="rId16" Type="http://schemas.openxmlformats.org/officeDocument/2006/relationships/hyperlink" Target="http://kspjura.pl/pliki/PWK_foto/S17_G.jpg" TargetMode="External" /><Relationship Id="rId17" Type="http://schemas.openxmlformats.org/officeDocument/2006/relationships/hyperlink" Target="http://kspjura.pl/pliki/PWK_foto/S17_G.jpg" TargetMode="External" /><Relationship Id="rId18" Type="http://schemas.openxmlformats.org/officeDocument/2006/relationships/hyperlink" Target="http://kspjura.pl/pliki/PWK_foto/S18_G.jpg" TargetMode="External" /><Relationship Id="rId19" Type="http://schemas.openxmlformats.org/officeDocument/2006/relationships/hyperlink" Target="http://kspjura.pl/pliki/PWK_foto/S19_G.jpg" TargetMode="External" /><Relationship Id="rId20" Type="http://schemas.openxmlformats.org/officeDocument/2006/relationships/hyperlink" Target="http://kspjura.pl/pliki/PWK_foto/S20_G.jpg" TargetMode="Externa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spjura.pl/pliki/PWK_foto/S1_G.jpg" TargetMode="External" /><Relationship Id="rId2" Type="http://schemas.openxmlformats.org/officeDocument/2006/relationships/hyperlink" Target="http://kspjura.pl/pliki/PWK_foto/S2_G.jpg" TargetMode="External" /><Relationship Id="rId3" Type="http://schemas.openxmlformats.org/officeDocument/2006/relationships/hyperlink" Target="http://kspjura.pl/pliki/PWK_foto/S3_G.jpg" TargetMode="External" /><Relationship Id="rId4" Type="http://schemas.openxmlformats.org/officeDocument/2006/relationships/hyperlink" Target="http://kspjura.pl/pliki/PWK_foto/S4_G.jpg" TargetMode="External" /><Relationship Id="rId5" Type="http://schemas.openxmlformats.org/officeDocument/2006/relationships/hyperlink" Target="http://kspjura.pl/pliki/PWK_foto/S5_G.jpg" TargetMode="External" /><Relationship Id="rId6" Type="http://schemas.openxmlformats.org/officeDocument/2006/relationships/hyperlink" Target="http://kspjura.pl/pliki/PWK_foto/S6_G.jpg" TargetMode="External" /><Relationship Id="rId7" Type="http://schemas.openxmlformats.org/officeDocument/2006/relationships/hyperlink" Target="http://kspjura.pl/pliki/PWK_foto/S7_G.jpg" TargetMode="External" /><Relationship Id="rId8" Type="http://schemas.openxmlformats.org/officeDocument/2006/relationships/hyperlink" Target="http://kspjura.pl/pliki/PWK_foto/S8_G.jpg" TargetMode="External" /><Relationship Id="rId9" Type="http://schemas.openxmlformats.org/officeDocument/2006/relationships/hyperlink" Target="http://kspjura.pl/pliki/PWK_foto/S9_G.jpg" TargetMode="External" /><Relationship Id="rId10" Type="http://schemas.openxmlformats.org/officeDocument/2006/relationships/hyperlink" Target="http://kspjura.pl/pliki/PWK_foto/S10_G.jpg" TargetMode="External" /><Relationship Id="rId11" Type="http://schemas.openxmlformats.org/officeDocument/2006/relationships/hyperlink" Target="http://kspjura.pl/pliki/PWK_foto/S11_G.jpg" TargetMode="External" /><Relationship Id="rId12" Type="http://schemas.openxmlformats.org/officeDocument/2006/relationships/hyperlink" Target="http://kspjura.pl/pliki/PWK_foto/S12_G.jpg" TargetMode="External" /><Relationship Id="rId13" Type="http://schemas.openxmlformats.org/officeDocument/2006/relationships/hyperlink" Target="http://kspjura.pl/pliki/PWK_foto/S13_G.jpg" TargetMode="External" /><Relationship Id="rId14" Type="http://schemas.openxmlformats.org/officeDocument/2006/relationships/hyperlink" Target="http://kspjura.pl/pliki/PWK_foto/S14_G.jpg" TargetMode="External" /><Relationship Id="rId15" Type="http://schemas.openxmlformats.org/officeDocument/2006/relationships/hyperlink" Target="http://kspjura.pl/pliki/PWK_foto/S15_G.jpg" TargetMode="External" /><Relationship Id="rId16" Type="http://schemas.openxmlformats.org/officeDocument/2006/relationships/hyperlink" Target="http://kspjura.pl/pliki/PWK_foto/S17_G.jpg" TargetMode="External" /><Relationship Id="rId17" Type="http://schemas.openxmlformats.org/officeDocument/2006/relationships/hyperlink" Target="http://kspjura.pl/pliki/PWK_foto/S17_G.jpg" TargetMode="External" /><Relationship Id="rId18" Type="http://schemas.openxmlformats.org/officeDocument/2006/relationships/hyperlink" Target="http://kspjura.pl/pliki/PWK_foto/S18_G.jpg" TargetMode="External" /><Relationship Id="rId19" Type="http://schemas.openxmlformats.org/officeDocument/2006/relationships/hyperlink" Target="http://kspjura.pl/pliki/PWK_foto/S19_G.jpg" TargetMode="External" /><Relationship Id="rId20" Type="http://schemas.openxmlformats.org/officeDocument/2006/relationships/hyperlink" Target="http://kspjura.pl/pliki/PWK_foto/S20_G.jpg" TargetMode="External" /><Relationship Id="rId2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E45"/>
  <sheetViews>
    <sheetView zoomScalePageLayoutView="0" workbookViewId="0" topLeftCell="A1">
      <selection activeCell="B1" sqref="B1:J3"/>
    </sheetView>
  </sheetViews>
  <sheetFormatPr defaultColWidth="9.140625" defaultRowHeight="15"/>
  <cols>
    <col min="1" max="1" width="12.8515625" style="0" customWidth="1"/>
    <col min="2" max="2" width="14.140625" style="0" customWidth="1"/>
    <col min="3" max="3" width="15.57421875" style="0" customWidth="1"/>
    <col min="4" max="4" width="18.28125" style="0" customWidth="1"/>
    <col min="5" max="5" width="20.7109375" style="0" customWidth="1"/>
    <col min="6" max="6" width="16.421875" style="0" customWidth="1"/>
    <col min="7" max="7" width="6.28125" style="0" customWidth="1"/>
    <col min="8" max="8" width="5.57421875" style="0" customWidth="1"/>
    <col min="10" max="10" width="7.57421875" style="0" customWidth="1"/>
    <col min="11" max="11" width="11.421875" style="14" customWidth="1"/>
    <col min="12" max="12" width="9.7109375" style="0" customWidth="1"/>
    <col min="13" max="13" width="7.421875" style="0" customWidth="1"/>
    <col min="14" max="44" width="4.57421875" style="1" customWidth="1"/>
    <col min="45" max="45" width="5.421875" style="1" customWidth="1"/>
    <col min="46" max="53" width="4.57421875" style="1" customWidth="1"/>
    <col min="54" max="57" width="4.28125" style="0" customWidth="1"/>
  </cols>
  <sheetData>
    <row r="1" spans="1:53" ht="15" customHeight="1">
      <c r="A1" s="87" t="s">
        <v>46</v>
      </c>
      <c r="B1" s="110" t="s">
        <v>324</v>
      </c>
      <c r="C1" s="110"/>
      <c r="D1" s="110"/>
      <c r="E1" s="110"/>
      <c r="F1" s="110"/>
      <c r="G1" s="110"/>
      <c r="H1" s="110"/>
      <c r="I1" s="110"/>
      <c r="J1" s="110"/>
      <c r="K1" s="112" t="s">
        <v>11</v>
      </c>
      <c r="L1" s="93" t="s">
        <v>6</v>
      </c>
      <c r="M1" s="93"/>
      <c r="N1" s="73">
        <v>1</v>
      </c>
      <c r="O1" s="74">
        <v>2</v>
      </c>
      <c r="P1" s="73">
        <v>3</v>
      </c>
      <c r="Q1" s="74">
        <v>4</v>
      </c>
      <c r="R1" s="15">
        <v>5</v>
      </c>
      <c r="S1" s="15">
        <v>6</v>
      </c>
      <c r="T1" s="15">
        <v>7</v>
      </c>
      <c r="U1" s="15">
        <v>8</v>
      </c>
      <c r="V1" s="15">
        <v>9</v>
      </c>
      <c r="W1" s="15">
        <v>10</v>
      </c>
      <c r="X1" s="15">
        <v>11</v>
      </c>
      <c r="Y1" s="15">
        <v>12</v>
      </c>
      <c r="Z1" s="15">
        <v>13</v>
      </c>
      <c r="AA1" s="15">
        <v>14</v>
      </c>
      <c r="AB1" s="15">
        <v>15</v>
      </c>
      <c r="AC1" s="15">
        <v>16</v>
      </c>
      <c r="AD1" s="15">
        <v>17</v>
      </c>
      <c r="AE1" s="15">
        <v>18</v>
      </c>
      <c r="AF1" s="15">
        <v>19</v>
      </c>
      <c r="AG1" s="15">
        <v>20</v>
      </c>
      <c r="AH1" s="15">
        <v>21</v>
      </c>
      <c r="AI1" s="15">
        <v>22</v>
      </c>
      <c r="AJ1" s="15">
        <v>23</v>
      </c>
      <c r="AK1" s="15">
        <v>24</v>
      </c>
      <c r="AL1" s="15">
        <v>25</v>
      </c>
      <c r="AM1" s="15">
        <v>26</v>
      </c>
      <c r="AN1" s="15">
        <v>27</v>
      </c>
      <c r="AO1" s="15">
        <v>28</v>
      </c>
      <c r="AP1" s="15">
        <v>29</v>
      </c>
      <c r="AQ1" s="15">
        <v>30</v>
      </c>
      <c r="AR1" s="15">
        <v>31</v>
      </c>
      <c r="AS1" s="15">
        <v>32</v>
      </c>
      <c r="AT1" s="15">
        <v>33</v>
      </c>
      <c r="AU1" s="15">
        <v>34</v>
      </c>
      <c r="AV1" s="15">
        <v>35</v>
      </c>
      <c r="AW1" s="15">
        <v>36</v>
      </c>
      <c r="AX1" s="15">
        <v>37</v>
      </c>
      <c r="AY1" s="15">
        <v>38</v>
      </c>
      <c r="AZ1" s="15">
        <v>39</v>
      </c>
      <c r="BA1" s="15">
        <v>40</v>
      </c>
    </row>
    <row r="2" spans="1:53" ht="15" customHeight="1">
      <c r="A2" s="88"/>
      <c r="B2" s="111"/>
      <c r="C2" s="111"/>
      <c r="D2" s="111"/>
      <c r="E2" s="111"/>
      <c r="F2" s="111"/>
      <c r="G2" s="111"/>
      <c r="H2" s="111"/>
      <c r="I2" s="111"/>
      <c r="J2" s="111"/>
      <c r="K2" s="113"/>
      <c r="L2" s="94" t="s">
        <v>323</v>
      </c>
      <c r="M2" s="95"/>
      <c r="N2" s="84">
        <v>1</v>
      </c>
      <c r="O2" s="85"/>
      <c r="P2" s="84">
        <v>2</v>
      </c>
      <c r="Q2" s="85"/>
      <c r="R2" s="84">
        <v>3</v>
      </c>
      <c r="S2" s="85"/>
      <c r="T2" s="84">
        <v>4</v>
      </c>
      <c r="U2" s="85"/>
      <c r="V2" s="84">
        <v>5</v>
      </c>
      <c r="W2" s="85"/>
      <c r="X2" s="84">
        <v>6</v>
      </c>
      <c r="Y2" s="85"/>
      <c r="Z2" s="84">
        <v>7</v>
      </c>
      <c r="AA2" s="85"/>
      <c r="AB2" s="84">
        <v>8</v>
      </c>
      <c r="AC2" s="85"/>
      <c r="AD2" s="84">
        <v>9</v>
      </c>
      <c r="AE2" s="85"/>
      <c r="AF2" s="84">
        <v>10</v>
      </c>
      <c r="AG2" s="85"/>
      <c r="AH2" s="84">
        <v>11</v>
      </c>
      <c r="AI2" s="85"/>
      <c r="AJ2" s="84">
        <v>12</v>
      </c>
      <c r="AK2" s="85"/>
      <c r="AL2" s="84">
        <v>13</v>
      </c>
      <c r="AM2" s="85"/>
      <c r="AN2" s="84">
        <v>14</v>
      </c>
      <c r="AO2" s="85"/>
      <c r="AP2" s="84">
        <v>15</v>
      </c>
      <c r="AQ2" s="85"/>
      <c r="AR2" s="84">
        <v>16</v>
      </c>
      <c r="AS2" s="85"/>
      <c r="AT2" s="84">
        <v>17</v>
      </c>
      <c r="AU2" s="85"/>
      <c r="AV2" s="84">
        <v>18</v>
      </c>
      <c r="AW2" s="85"/>
      <c r="AX2" s="84">
        <v>19</v>
      </c>
      <c r="AY2" s="85"/>
      <c r="AZ2" s="84">
        <v>20</v>
      </c>
      <c r="BA2" s="85"/>
    </row>
    <row r="3" spans="1:53" s="16" customFormat="1" ht="15" customHeight="1">
      <c r="A3" s="88"/>
      <c r="B3" s="111"/>
      <c r="C3" s="111"/>
      <c r="D3" s="111"/>
      <c r="E3" s="111"/>
      <c r="F3" s="111"/>
      <c r="G3" s="111"/>
      <c r="H3" s="111"/>
      <c r="I3" s="111"/>
      <c r="J3" s="111"/>
      <c r="K3" s="113"/>
      <c r="L3" s="115" t="s">
        <v>7</v>
      </c>
      <c r="M3" s="115"/>
      <c r="N3" s="52">
        <v>23</v>
      </c>
      <c r="O3" s="53">
        <v>12</v>
      </c>
      <c r="P3" s="52">
        <v>19</v>
      </c>
      <c r="Q3" s="53">
        <v>11.5</v>
      </c>
      <c r="R3" s="52">
        <v>20.5</v>
      </c>
      <c r="S3" s="53">
        <v>11.5</v>
      </c>
      <c r="T3" s="52">
        <v>18.5</v>
      </c>
      <c r="U3" s="53">
        <v>35</v>
      </c>
      <c r="V3" s="52">
        <v>32</v>
      </c>
      <c r="W3" s="53">
        <v>19</v>
      </c>
      <c r="X3" s="54">
        <v>14</v>
      </c>
      <c r="Y3" s="53">
        <v>9</v>
      </c>
      <c r="Z3" s="55">
        <v>33</v>
      </c>
      <c r="AA3" s="53">
        <v>24</v>
      </c>
      <c r="AB3" s="55">
        <v>13</v>
      </c>
      <c r="AC3" s="53">
        <v>25</v>
      </c>
      <c r="AD3" s="55">
        <v>22</v>
      </c>
      <c r="AE3" s="53">
        <v>36</v>
      </c>
      <c r="AF3" s="55">
        <v>18</v>
      </c>
      <c r="AG3" s="53">
        <v>8.5</v>
      </c>
      <c r="AH3" s="52">
        <v>41</v>
      </c>
      <c r="AI3" s="53">
        <v>29</v>
      </c>
      <c r="AJ3" s="52">
        <v>20</v>
      </c>
      <c r="AK3" s="53">
        <v>37</v>
      </c>
      <c r="AL3" s="52">
        <v>26</v>
      </c>
      <c r="AM3" s="53">
        <v>10.5</v>
      </c>
      <c r="AN3" s="52">
        <v>23</v>
      </c>
      <c r="AO3" s="53">
        <v>19</v>
      </c>
      <c r="AP3" s="52">
        <v>7.5</v>
      </c>
      <c r="AQ3" s="53">
        <v>35</v>
      </c>
      <c r="AR3" s="55">
        <v>40</v>
      </c>
      <c r="AS3" s="53">
        <v>31</v>
      </c>
      <c r="AT3" s="55">
        <v>35</v>
      </c>
      <c r="AU3" s="53">
        <v>26</v>
      </c>
      <c r="AV3" s="55">
        <v>27</v>
      </c>
      <c r="AW3" s="53">
        <v>39</v>
      </c>
      <c r="AX3" s="55">
        <v>26</v>
      </c>
      <c r="AY3" s="53">
        <v>7.5</v>
      </c>
      <c r="AZ3" s="55">
        <v>26</v>
      </c>
      <c r="BA3" s="53">
        <v>41</v>
      </c>
    </row>
    <row r="4" spans="1:53" s="16" customFormat="1" ht="15" customHeight="1">
      <c r="A4" s="88"/>
      <c r="B4" s="116" t="s">
        <v>49</v>
      </c>
      <c r="C4" s="116"/>
      <c r="D4" s="116"/>
      <c r="E4" s="116"/>
      <c r="F4" s="116"/>
      <c r="G4" s="116"/>
      <c r="H4" s="116"/>
      <c r="I4" s="116"/>
      <c r="J4" s="116"/>
      <c r="K4" s="113"/>
      <c r="L4" s="115" t="s">
        <v>8</v>
      </c>
      <c r="M4" s="115"/>
      <c r="N4" s="69">
        <v>20</v>
      </c>
      <c r="O4" s="70">
        <v>15</v>
      </c>
      <c r="P4" s="69">
        <v>25</v>
      </c>
      <c r="Q4" s="70">
        <v>25</v>
      </c>
      <c r="R4" s="69">
        <v>15</v>
      </c>
      <c r="S4" s="70">
        <v>40</v>
      </c>
      <c r="T4" s="69">
        <v>25</v>
      </c>
      <c r="U4" s="70">
        <v>40</v>
      </c>
      <c r="V4" s="69">
        <v>40</v>
      </c>
      <c r="W4" s="70">
        <v>25</v>
      </c>
      <c r="X4" s="71">
        <v>15</v>
      </c>
      <c r="Y4" s="70">
        <v>25</v>
      </c>
      <c r="Z4" s="72">
        <v>40</v>
      </c>
      <c r="AA4" s="70">
        <v>40</v>
      </c>
      <c r="AB4" s="72">
        <v>15</v>
      </c>
      <c r="AC4" s="70">
        <v>28</v>
      </c>
      <c r="AD4" s="72">
        <v>25</v>
      </c>
      <c r="AE4" s="70">
        <v>35</v>
      </c>
      <c r="AF4" s="72">
        <v>15</v>
      </c>
      <c r="AG4" s="70">
        <v>20</v>
      </c>
      <c r="AH4" s="69">
        <v>35</v>
      </c>
      <c r="AI4" s="70">
        <v>40</v>
      </c>
      <c r="AJ4" s="69">
        <v>35</v>
      </c>
      <c r="AK4" s="70">
        <v>40</v>
      </c>
      <c r="AL4" s="69">
        <v>40</v>
      </c>
      <c r="AM4" s="70">
        <v>35</v>
      </c>
      <c r="AN4" s="69">
        <v>40</v>
      </c>
      <c r="AO4" s="70">
        <v>40</v>
      </c>
      <c r="AP4" s="69">
        <v>25</v>
      </c>
      <c r="AQ4" s="70">
        <v>40</v>
      </c>
      <c r="AR4" s="72">
        <v>40</v>
      </c>
      <c r="AS4" s="70" t="s">
        <v>83</v>
      </c>
      <c r="AT4" s="72">
        <v>40</v>
      </c>
      <c r="AU4" s="70">
        <v>40</v>
      </c>
      <c r="AV4" s="72">
        <v>40</v>
      </c>
      <c r="AW4" s="70">
        <v>40</v>
      </c>
      <c r="AX4" s="72">
        <v>25</v>
      </c>
      <c r="AY4" s="70">
        <v>30</v>
      </c>
      <c r="AZ4" s="72">
        <v>40</v>
      </c>
      <c r="BA4" s="70">
        <v>40</v>
      </c>
    </row>
    <row r="5" spans="1:53" ht="60.75" customHeight="1">
      <c r="A5" s="88"/>
      <c r="B5" s="116"/>
      <c r="C5" s="116"/>
      <c r="D5" s="116"/>
      <c r="E5" s="116"/>
      <c r="F5" s="116"/>
      <c r="G5" s="116"/>
      <c r="H5" s="116"/>
      <c r="I5" s="116"/>
      <c r="J5" s="116"/>
      <c r="K5" s="113"/>
      <c r="L5" s="17"/>
      <c r="M5" s="18" t="s">
        <v>43</v>
      </c>
      <c r="N5" s="57"/>
      <c r="O5" s="58"/>
      <c r="P5" s="62" t="s">
        <v>100</v>
      </c>
      <c r="Q5" s="63" t="s">
        <v>100</v>
      </c>
      <c r="R5" s="56" t="s">
        <v>101</v>
      </c>
      <c r="S5" s="59" t="s">
        <v>101</v>
      </c>
      <c r="T5" s="56"/>
      <c r="U5" s="64"/>
      <c r="V5" s="65" t="s">
        <v>102</v>
      </c>
      <c r="W5" s="64" t="s">
        <v>102</v>
      </c>
      <c r="X5" s="60"/>
      <c r="Y5" s="58"/>
      <c r="Z5" s="61"/>
      <c r="AA5" s="58"/>
      <c r="AB5" s="61" t="s">
        <v>101</v>
      </c>
      <c r="AC5" s="59" t="s">
        <v>101</v>
      </c>
      <c r="AD5" s="61"/>
      <c r="AE5" s="64"/>
      <c r="AF5" s="61"/>
      <c r="AG5" s="58"/>
      <c r="AH5" s="56"/>
      <c r="AI5" s="59"/>
      <c r="AJ5" s="57"/>
      <c r="AK5" s="64"/>
      <c r="AL5" s="57" t="s">
        <v>85</v>
      </c>
      <c r="AM5" s="58" t="s">
        <v>85</v>
      </c>
      <c r="AN5" s="56" t="s">
        <v>84</v>
      </c>
      <c r="AO5" s="66" t="s">
        <v>84</v>
      </c>
      <c r="AP5" s="57"/>
      <c r="AQ5" s="58"/>
      <c r="AR5" s="61"/>
      <c r="AS5" s="58"/>
      <c r="AT5" s="61"/>
      <c r="AU5" s="58"/>
      <c r="AV5" s="61"/>
      <c r="AW5" s="58"/>
      <c r="AX5" s="61"/>
      <c r="AY5" s="58"/>
      <c r="AZ5" s="61"/>
      <c r="BA5" s="58"/>
    </row>
    <row r="6" spans="1:57" ht="43.5" customHeight="1">
      <c r="A6" s="89"/>
      <c r="B6" s="117"/>
      <c r="C6" s="117"/>
      <c r="D6" s="117"/>
      <c r="E6" s="117"/>
      <c r="F6" s="117"/>
      <c r="G6" s="117"/>
      <c r="H6" s="117"/>
      <c r="I6" s="117"/>
      <c r="J6" s="117"/>
      <c r="K6" s="114"/>
      <c r="L6" s="19"/>
      <c r="M6" s="90" t="s">
        <v>9</v>
      </c>
      <c r="N6" s="97" t="s">
        <v>86</v>
      </c>
      <c r="O6" s="108" t="s">
        <v>87</v>
      </c>
      <c r="P6" s="86" t="s">
        <v>88</v>
      </c>
      <c r="Q6" s="100" t="s">
        <v>89</v>
      </c>
      <c r="R6" s="86" t="s">
        <v>88</v>
      </c>
      <c r="S6" s="100" t="s">
        <v>86</v>
      </c>
      <c r="T6" s="86" t="s">
        <v>86</v>
      </c>
      <c r="U6" s="100" t="s">
        <v>90</v>
      </c>
      <c r="V6" s="86" t="s">
        <v>90</v>
      </c>
      <c r="W6" s="100" t="s">
        <v>91</v>
      </c>
      <c r="X6" s="102" t="s">
        <v>92</v>
      </c>
      <c r="Y6" s="103" t="s">
        <v>93</v>
      </c>
      <c r="Z6" s="99" t="s">
        <v>93</v>
      </c>
      <c r="AA6" s="100" t="s">
        <v>94</v>
      </c>
      <c r="AB6" s="99" t="s">
        <v>87</v>
      </c>
      <c r="AC6" s="101" t="s">
        <v>95</v>
      </c>
      <c r="AD6" s="99" t="s">
        <v>94</v>
      </c>
      <c r="AE6" s="100" t="s">
        <v>93</v>
      </c>
      <c r="AF6" s="99" t="s">
        <v>96</v>
      </c>
      <c r="AG6" s="100" t="s">
        <v>94</v>
      </c>
      <c r="AH6" s="86" t="s">
        <v>89</v>
      </c>
      <c r="AI6" s="100" t="s">
        <v>88</v>
      </c>
      <c r="AJ6" s="86" t="s">
        <v>87</v>
      </c>
      <c r="AK6" s="100" t="s">
        <v>88</v>
      </c>
      <c r="AL6" s="86" t="s">
        <v>90</v>
      </c>
      <c r="AM6" s="100" t="s">
        <v>88</v>
      </c>
      <c r="AN6" s="86" t="s">
        <v>90</v>
      </c>
      <c r="AO6" s="100" t="s">
        <v>94</v>
      </c>
      <c r="AP6" s="86" t="s">
        <v>97</v>
      </c>
      <c r="AQ6" s="100" t="s">
        <v>92</v>
      </c>
      <c r="AR6" s="106" t="s">
        <v>89</v>
      </c>
      <c r="AS6" s="98" t="s">
        <v>87</v>
      </c>
      <c r="AT6" s="99" t="s">
        <v>92</v>
      </c>
      <c r="AU6" s="100" t="s">
        <v>98</v>
      </c>
      <c r="AV6" s="99" t="s">
        <v>94</v>
      </c>
      <c r="AW6" s="100" t="s">
        <v>98</v>
      </c>
      <c r="AX6" s="99" t="s">
        <v>89</v>
      </c>
      <c r="AY6" s="100" t="s">
        <v>99</v>
      </c>
      <c r="AZ6" s="99" t="s">
        <v>93</v>
      </c>
      <c r="BA6" s="100" t="s">
        <v>89</v>
      </c>
      <c r="BB6" s="109" t="s">
        <v>32</v>
      </c>
      <c r="BC6" s="96" t="s">
        <v>29</v>
      </c>
      <c r="BD6" s="96" t="s">
        <v>30</v>
      </c>
      <c r="BE6" s="96" t="s">
        <v>31</v>
      </c>
    </row>
    <row r="7" spans="1:57" s="1" customFormat="1" ht="15">
      <c r="A7" s="93" t="s">
        <v>0</v>
      </c>
      <c r="B7" s="93" t="s">
        <v>1</v>
      </c>
      <c r="C7" s="91" t="s">
        <v>2</v>
      </c>
      <c r="D7" s="93" t="s">
        <v>12</v>
      </c>
      <c r="E7" s="93" t="s">
        <v>13</v>
      </c>
      <c r="F7" s="93" t="s">
        <v>14</v>
      </c>
      <c r="G7" s="91" t="s">
        <v>15</v>
      </c>
      <c r="H7" s="91" t="s">
        <v>16</v>
      </c>
      <c r="I7" s="91" t="s">
        <v>3</v>
      </c>
      <c r="J7" s="91" t="s">
        <v>4</v>
      </c>
      <c r="K7" s="20" t="s">
        <v>44</v>
      </c>
      <c r="L7" s="93" t="s">
        <v>5</v>
      </c>
      <c r="M7" s="90"/>
      <c r="N7" s="97"/>
      <c r="O7" s="108"/>
      <c r="P7" s="86"/>
      <c r="Q7" s="100"/>
      <c r="R7" s="86"/>
      <c r="S7" s="100"/>
      <c r="T7" s="86"/>
      <c r="U7" s="100"/>
      <c r="V7" s="86"/>
      <c r="W7" s="100"/>
      <c r="X7" s="102"/>
      <c r="Y7" s="104"/>
      <c r="Z7" s="99"/>
      <c r="AA7" s="100"/>
      <c r="AB7" s="99"/>
      <c r="AC7" s="101"/>
      <c r="AD7" s="99"/>
      <c r="AE7" s="100"/>
      <c r="AF7" s="99"/>
      <c r="AG7" s="100"/>
      <c r="AH7" s="86"/>
      <c r="AI7" s="100"/>
      <c r="AJ7" s="86"/>
      <c r="AK7" s="100"/>
      <c r="AL7" s="86"/>
      <c r="AM7" s="100"/>
      <c r="AN7" s="86"/>
      <c r="AO7" s="100"/>
      <c r="AP7" s="86"/>
      <c r="AQ7" s="100"/>
      <c r="AR7" s="106"/>
      <c r="AS7" s="98"/>
      <c r="AT7" s="99"/>
      <c r="AU7" s="100"/>
      <c r="AV7" s="99"/>
      <c r="AW7" s="100"/>
      <c r="AX7" s="99"/>
      <c r="AY7" s="100"/>
      <c r="AZ7" s="99"/>
      <c r="BA7" s="100"/>
      <c r="BB7" s="109"/>
      <c r="BC7" s="96"/>
      <c r="BD7" s="96"/>
      <c r="BE7" s="96"/>
    </row>
    <row r="8" spans="1:57" s="1" customFormat="1" ht="15">
      <c r="A8" s="93"/>
      <c r="B8" s="93"/>
      <c r="C8" s="92"/>
      <c r="D8" s="93"/>
      <c r="E8" s="93"/>
      <c r="F8" s="93"/>
      <c r="G8" s="92"/>
      <c r="H8" s="92"/>
      <c r="I8" s="92"/>
      <c r="J8" s="92"/>
      <c r="K8" s="21" t="s">
        <v>10</v>
      </c>
      <c r="L8" s="93"/>
      <c r="M8" s="90"/>
      <c r="N8" s="97"/>
      <c r="O8" s="108"/>
      <c r="P8" s="86"/>
      <c r="Q8" s="100"/>
      <c r="R8" s="86"/>
      <c r="S8" s="100"/>
      <c r="T8" s="86"/>
      <c r="U8" s="100"/>
      <c r="V8" s="86"/>
      <c r="W8" s="100"/>
      <c r="X8" s="102"/>
      <c r="Y8" s="105"/>
      <c r="Z8" s="99"/>
      <c r="AA8" s="100"/>
      <c r="AB8" s="99"/>
      <c r="AC8" s="101"/>
      <c r="AD8" s="99"/>
      <c r="AE8" s="100"/>
      <c r="AF8" s="99"/>
      <c r="AG8" s="100"/>
      <c r="AH8" s="86"/>
      <c r="AI8" s="100"/>
      <c r="AJ8" s="86"/>
      <c r="AK8" s="100"/>
      <c r="AL8" s="86"/>
      <c r="AM8" s="100"/>
      <c r="AN8" s="86"/>
      <c r="AO8" s="100"/>
      <c r="AP8" s="86"/>
      <c r="AQ8" s="100"/>
      <c r="AR8" s="106"/>
      <c r="AS8" s="98"/>
      <c r="AT8" s="99"/>
      <c r="AU8" s="100"/>
      <c r="AV8" s="99"/>
      <c r="AW8" s="100"/>
      <c r="AX8" s="99"/>
      <c r="AY8" s="100"/>
      <c r="AZ8" s="99"/>
      <c r="BA8" s="100"/>
      <c r="BB8" s="109"/>
      <c r="BC8" s="96"/>
      <c r="BD8" s="96"/>
      <c r="BE8" s="96"/>
    </row>
    <row r="9" spans="1:57" ht="15">
      <c r="A9" s="80" t="s">
        <v>319</v>
      </c>
      <c r="B9" s="76" t="s">
        <v>320</v>
      </c>
      <c r="C9" s="76" t="s">
        <v>321</v>
      </c>
      <c r="D9" s="76" t="s">
        <v>23</v>
      </c>
      <c r="E9" s="76" t="s">
        <v>25</v>
      </c>
      <c r="F9" s="76" t="s">
        <v>19</v>
      </c>
      <c r="G9" s="76" t="s">
        <v>123</v>
      </c>
      <c r="H9" s="76" t="s">
        <v>17</v>
      </c>
      <c r="I9" s="77">
        <v>1</v>
      </c>
      <c r="J9" s="78">
        <f>SUM(BB9:BE9)</f>
        <v>75</v>
      </c>
      <c r="K9" s="79">
        <f>SUM(J9/J9)</f>
        <v>1</v>
      </c>
      <c r="L9" s="12"/>
      <c r="M9" s="12"/>
      <c r="N9" s="22">
        <v>2</v>
      </c>
      <c r="O9" s="23">
        <v>2</v>
      </c>
      <c r="P9" s="22">
        <v>2</v>
      </c>
      <c r="Q9" s="23">
        <v>2</v>
      </c>
      <c r="R9" s="22">
        <v>2</v>
      </c>
      <c r="S9" s="23">
        <v>2</v>
      </c>
      <c r="T9" s="22">
        <v>2</v>
      </c>
      <c r="U9" s="23">
        <v>2</v>
      </c>
      <c r="V9" s="22">
        <v>1</v>
      </c>
      <c r="W9" s="24">
        <v>2</v>
      </c>
      <c r="X9" s="36">
        <v>2</v>
      </c>
      <c r="Y9" s="23">
        <v>2</v>
      </c>
      <c r="Z9" s="38">
        <v>2</v>
      </c>
      <c r="AA9" s="23">
        <v>2</v>
      </c>
      <c r="AB9" s="38">
        <v>1</v>
      </c>
      <c r="AC9" s="23">
        <v>2</v>
      </c>
      <c r="AD9" s="38">
        <v>2</v>
      </c>
      <c r="AE9" s="23">
        <v>2</v>
      </c>
      <c r="AF9" s="38">
        <v>1</v>
      </c>
      <c r="AG9" s="35">
        <v>2</v>
      </c>
      <c r="AH9" s="25">
        <v>1</v>
      </c>
      <c r="AI9" s="23">
        <v>2</v>
      </c>
      <c r="AJ9" s="22">
        <v>2</v>
      </c>
      <c r="AK9" s="23">
        <v>2</v>
      </c>
      <c r="AL9" s="22">
        <v>1</v>
      </c>
      <c r="AM9" s="23">
        <v>2</v>
      </c>
      <c r="AN9" s="22">
        <v>2</v>
      </c>
      <c r="AO9" s="23">
        <v>2</v>
      </c>
      <c r="AP9" s="22">
        <v>2</v>
      </c>
      <c r="AQ9" s="24">
        <v>2</v>
      </c>
      <c r="AR9" s="36">
        <v>2</v>
      </c>
      <c r="AS9" s="23">
        <v>2</v>
      </c>
      <c r="AT9" s="38">
        <v>2</v>
      </c>
      <c r="AU9" s="23">
        <v>2</v>
      </c>
      <c r="AV9" s="38">
        <v>2</v>
      </c>
      <c r="AW9" s="23">
        <v>2</v>
      </c>
      <c r="AX9" s="38">
        <v>2</v>
      </c>
      <c r="AY9" s="23">
        <v>2</v>
      </c>
      <c r="AZ9" s="38">
        <v>2</v>
      </c>
      <c r="BA9" s="23">
        <v>2</v>
      </c>
      <c r="BB9" s="26">
        <f aca="true" t="shared" si="0" ref="BB9:BB33">SUM(N9:W9)</f>
        <v>19</v>
      </c>
      <c r="BC9" s="26">
        <f aca="true" t="shared" si="1" ref="BC9:BC33">SUM(X9:AG9)</f>
        <v>18</v>
      </c>
      <c r="BD9" s="26">
        <f aca="true" t="shared" si="2" ref="BD9:BD33">SUM(AH9:AQ9)</f>
        <v>18</v>
      </c>
      <c r="BE9" s="26">
        <f aca="true" t="shared" si="3" ref="BE9:BE33">SUM(AR9:BA9)</f>
        <v>20</v>
      </c>
    </row>
    <row r="10" spans="1:57" ht="15">
      <c r="A10" s="6" t="s">
        <v>164</v>
      </c>
      <c r="B10" s="6" t="s">
        <v>165</v>
      </c>
      <c r="C10" s="6" t="s">
        <v>166</v>
      </c>
      <c r="D10" s="6" t="s">
        <v>318</v>
      </c>
      <c r="E10" s="6" t="s">
        <v>170</v>
      </c>
      <c r="F10" s="6" t="s">
        <v>171</v>
      </c>
      <c r="G10" s="6" t="s">
        <v>123</v>
      </c>
      <c r="H10" s="6" t="s">
        <v>20</v>
      </c>
      <c r="I10" s="2">
        <v>2</v>
      </c>
      <c r="J10" s="27">
        <f aca="true" t="shared" si="4" ref="J10:J33">SUM(BB10:BE10)</f>
        <v>73</v>
      </c>
      <c r="K10" s="67">
        <f>SUM(J10/J9)</f>
        <v>0.9733333333333334</v>
      </c>
      <c r="L10" s="2" t="s">
        <v>41</v>
      </c>
      <c r="M10" s="2"/>
      <c r="N10" s="22">
        <v>2</v>
      </c>
      <c r="O10" s="23">
        <v>1</v>
      </c>
      <c r="P10" s="22">
        <v>2</v>
      </c>
      <c r="Q10" s="23">
        <v>2</v>
      </c>
      <c r="R10" s="22">
        <v>1</v>
      </c>
      <c r="S10" s="23">
        <v>2</v>
      </c>
      <c r="T10" s="22">
        <v>2</v>
      </c>
      <c r="U10" s="23">
        <v>2</v>
      </c>
      <c r="V10" s="22">
        <v>1</v>
      </c>
      <c r="W10" s="24">
        <v>2</v>
      </c>
      <c r="X10" s="36">
        <v>1</v>
      </c>
      <c r="Y10" s="23">
        <v>2</v>
      </c>
      <c r="Z10" s="38">
        <v>1</v>
      </c>
      <c r="AA10" s="23">
        <v>2</v>
      </c>
      <c r="AB10" s="38">
        <v>2</v>
      </c>
      <c r="AC10" s="23">
        <v>2</v>
      </c>
      <c r="AD10" s="38">
        <v>2</v>
      </c>
      <c r="AE10" s="23">
        <v>1</v>
      </c>
      <c r="AF10" s="38">
        <v>2</v>
      </c>
      <c r="AG10" s="24">
        <v>2</v>
      </c>
      <c r="AH10" s="25">
        <v>2</v>
      </c>
      <c r="AI10" s="23">
        <v>2</v>
      </c>
      <c r="AJ10" s="22">
        <v>2</v>
      </c>
      <c r="AK10" s="23">
        <v>2</v>
      </c>
      <c r="AL10" s="22">
        <v>2</v>
      </c>
      <c r="AM10" s="23">
        <v>2</v>
      </c>
      <c r="AN10" s="22">
        <v>2</v>
      </c>
      <c r="AO10" s="23">
        <v>2</v>
      </c>
      <c r="AP10" s="22">
        <v>2</v>
      </c>
      <c r="AQ10" s="24">
        <v>2</v>
      </c>
      <c r="AR10" s="36">
        <v>2</v>
      </c>
      <c r="AS10" s="23">
        <v>2</v>
      </c>
      <c r="AT10" s="38">
        <v>2</v>
      </c>
      <c r="AU10" s="23">
        <v>1</v>
      </c>
      <c r="AV10" s="38">
        <v>2</v>
      </c>
      <c r="AW10" s="23">
        <v>2</v>
      </c>
      <c r="AX10" s="38">
        <v>2</v>
      </c>
      <c r="AY10" s="23">
        <v>2</v>
      </c>
      <c r="AZ10" s="38">
        <v>2</v>
      </c>
      <c r="BA10" s="23">
        <v>2</v>
      </c>
      <c r="BB10" s="30">
        <f t="shared" si="0"/>
        <v>17</v>
      </c>
      <c r="BC10" s="30">
        <f t="shared" si="1"/>
        <v>17</v>
      </c>
      <c r="BD10" s="30">
        <f t="shared" si="2"/>
        <v>20</v>
      </c>
      <c r="BE10" s="30">
        <f t="shared" si="3"/>
        <v>19</v>
      </c>
    </row>
    <row r="11" spans="1:57" ht="15">
      <c r="A11" s="2" t="s">
        <v>172</v>
      </c>
      <c r="B11" s="2" t="s">
        <v>173</v>
      </c>
      <c r="C11" s="2" t="s">
        <v>174</v>
      </c>
      <c r="D11" s="2" t="s">
        <v>28</v>
      </c>
      <c r="E11" s="2" t="s">
        <v>175</v>
      </c>
      <c r="F11" s="2" t="s">
        <v>176</v>
      </c>
      <c r="G11" s="2" t="s">
        <v>177</v>
      </c>
      <c r="H11" s="2" t="s">
        <v>178</v>
      </c>
      <c r="I11" s="2">
        <v>3</v>
      </c>
      <c r="J11" s="27">
        <f t="shared" si="4"/>
        <v>73</v>
      </c>
      <c r="K11" s="67">
        <f>SUM(J11/J9)</f>
        <v>0.9733333333333334</v>
      </c>
      <c r="L11" s="2" t="s">
        <v>41</v>
      </c>
      <c r="M11" s="2"/>
      <c r="N11" s="22">
        <v>2</v>
      </c>
      <c r="O11" s="23">
        <v>2</v>
      </c>
      <c r="P11" s="22">
        <v>2</v>
      </c>
      <c r="Q11" s="23">
        <v>2</v>
      </c>
      <c r="R11" s="22">
        <v>2</v>
      </c>
      <c r="S11" s="23">
        <v>2</v>
      </c>
      <c r="T11" s="22">
        <v>2</v>
      </c>
      <c r="U11" s="23">
        <v>0</v>
      </c>
      <c r="V11" s="22">
        <v>2</v>
      </c>
      <c r="W11" s="24">
        <v>2</v>
      </c>
      <c r="X11" s="36">
        <v>2</v>
      </c>
      <c r="Y11" s="23">
        <v>2</v>
      </c>
      <c r="Z11" s="38">
        <v>2</v>
      </c>
      <c r="AA11" s="23">
        <v>2</v>
      </c>
      <c r="AB11" s="38">
        <v>2</v>
      </c>
      <c r="AC11" s="23">
        <v>2</v>
      </c>
      <c r="AD11" s="38">
        <v>2</v>
      </c>
      <c r="AE11" s="23">
        <v>2</v>
      </c>
      <c r="AF11" s="38">
        <v>2</v>
      </c>
      <c r="AG11" s="24">
        <v>2</v>
      </c>
      <c r="AH11" s="25">
        <v>2</v>
      </c>
      <c r="AI11" s="23">
        <v>2</v>
      </c>
      <c r="AJ11" s="22">
        <v>2</v>
      </c>
      <c r="AK11" s="23">
        <v>2</v>
      </c>
      <c r="AL11" s="22">
        <v>0</v>
      </c>
      <c r="AM11" s="23">
        <v>2</v>
      </c>
      <c r="AN11" s="22">
        <v>2</v>
      </c>
      <c r="AO11" s="23">
        <v>2</v>
      </c>
      <c r="AP11" s="22">
        <v>2</v>
      </c>
      <c r="AQ11" s="24">
        <v>1</v>
      </c>
      <c r="AR11" s="36">
        <v>2</v>
      </c>
      <c r="AS11" s="23">
        <v>2</v>
      </c>
      <c r="AT11" s="38">
        <v>2</v>
      </c>
      <c r="AU11" s="23">
        <v>2</v>
      </c>
      <c r="AV11" s="38">
        <v>2</v>
      </c>
      <c r="AW11" s="23">
        <v>2</v>
      </c>
      <c r="AX11" s="38">
        <v>1</v>
      </c>
      <c r="AY11" s="23">
        <v>2</v>
      </c>
      <c r="AZ11" s="38">
        <v>2</v>
      </c>
      <c r="BA11" s="23">
        <v>1</v>
      </c>
      <c r="BB11" s="30">
        <f t="shared" si="0"/>
        <v>18</v>
      </c>
      <c r="BC11" s="30">
        <f t="shared" si="1"/>
        <v>20</v>
      </c>
      <c r="BD11" s="30">
        <f t="shared" si="2"/>
        <v>17</v>
      </c>
      <c r="BE11" s="30">
        <f t="shared" si="3"/>
        <v>18</v>
      </c>
    </row>
    <row r="12" spans="1:57" ht="15">
      <c r="A12" s="2" t="s">
        <v>179</v>
      </c>
      <c r="B12" s="2" t="s">
        <v>180</v>
      </c>
      <c r="C12" s="2" t="s">
        <v>181</v>
      </c>
      <c r="D12" s="2" t="s">
        <v>182</v>
      </c>
      <c r="E12" s="2" t="s">
        <v>183</v>
      </c>
      <c r="F12" s="2" t="s">
        <v>184</v>
      </c>
      <c r="G12" s="2" t="s">
        <v>185</v>
      </c>
      <c r="H12" s="2" t="s">
        <v>17</v>
      </c>
      <c r="I12" s="2">
        <v>4</v>
      </c>
      <c r="J12" s="27">
        <f t="shared" si="4"/>
        <v>73</v>
      </c>
      <c r="K12" s="67">
        <f>SUM(J12/J9)</f>
        <v>0.9733333333333334</v>
      </c>
      <c r="L12" s="2" t="s">
        <v>41</v>
      </c>
      <c r="M12" s="2"/>
      <c r="N12" s="22">
        <v>2</v>
      </c>
      <c r="O12" s="23">
        <v>2</v>
      </c>
      <c r="P12" s="22">
        <v>2</v>
      </c>
      <c r="Q12" s="23">
        <v>2</v>
      </c>
      <c r="R12" s="22">
        <v>2</v>
      </c>
      <c r="S12" s="23">
        <v>2</v>
      </c>
      <c r="T12" s="22">
        <v>2</v>
      </c>
      <c r="U12" s="23">
        <v>2</v>
      </c>
      <c r="V12" s="22">
        <v>2</v>
      </c>
      <c r="W12" s="24">
        <v>2</v>
      </c>
      <c r="X12" s="36">
        <v>2</v>
      </c>
      <c r="Y12" s="23">
        <v>2</v>
      </c>
      <c r="Z12" s="38">
        <v>1</v>
      </c>
      <c r="AA12" s="23">
        <v>2</v>
      </c>
      <c r="AB12" s="38">
        <v>2</v>
      </c>
      <c r="AC12" s="23">
        <v>2</v>
      </c>
      <c r="AD12" s="38">
        <v>2</v>
      </c>
      <c r="AE12" s="23">
        <v>2</v>
      </c>
      <c r="AF12" s="38">
        <v>2</v>
      </c>
      <c r="AG12" s="24">
        <v>2</v>
      </c>
      <c r="AH12" s="25">
        <v>2</v>
      </c>
      <c r="AI12" s="23">
        <v>2</v>
      </c>
      <c r="AJ12" s="22">
        <v>2</v>
      </c>
      <c r="AK12" s="23">
        <v>2</v>
      </c>
      <c r="AL12" s="22">
        <v>1</v>
      </c>
      <c r="AM12" s="23">
        <v>1</v>
      </c>
      <c r="AN12" s="22">
        <v>2</v>
      </c>
      <c r="AO12" s="23">
        <v>2</v>
      </c>
      <c r="AP12" s="22">
        <v>2</v>
      </c>
      <c r="AQ12" s="24">
        <v>1</v>
      </c>
      <c r="AR12" s="36">
        <v>1</v>
      </c>
      <c r="AS12" s="23">
        <v>2</v>
      </c>
      <c r="AT12" s="38">
        <v>1</v>
      </c>
      <c r="AU12" s="23">
        <v>2</v>
      </c>
      <c r="AV12" s="38">
        <v>2</v>
      </c>
      <c r="AW12" s="23">
        <v>1</v>
      </c>
      <c r="AX12" s="38">
        <v>2</v>
      </c>
      <c r="AY12" s="23">
        <v>2</v>
      </c>
      <c r="AZ12" s="38">
        <v>2</v>
      </c>
      <c r="BA12" s="23">
        <v>2</v>
      </c>
      <c r="BB12" s="30">
        <f t="shared" si="0"/>
        <v>20</v>
      </c>
      <c r="BC12" s="30">
        <f t="shared" si="1"/>
        <v>19</v>
      </c>
      <c r="BD12" s="30">
        <f t="shared" si="2"/>
        <v>17</v>
      </c>
      <c r="BE12" s="30">
        <f t="shared" si="3"/>
        <v>17</v>
      </c>
    </row>
    <row r="13" spans="1:57" s="10" customFormat="1" ht="15">
      <c r="A13" s="2" t="s">
        <v>186</v>
      </c>
      <c r="B13" s="2" t="s">
        <v>187</v>
      </c>
      <c r="C13" s="2" t="s">
        <v>188</v>
      </c>
      <c r="D13" s="2" t="s">
        <v>167</v>
      </c>
      <c r="E13" s="2" t="s">
        <v>189</v>
      </c>
      <c r="F13" s="2" t="s">
        <v>190</v>
      </c>
      <c r="G13" s="2" t="s">
        <v>191</v>
      </c>
      <c r="H13" s="2" t="s">
        <v>17</v>
      </c>
      <c r="I13" s="2">
        <v>5</v>
      </c>
      <c r="J13" s="27">
        <f t="shared" si="4"/>
        <v>73</v>
      </c>
      <c r="K13" s="67">
        <f>SUM(J13/J9)</f>
        <v>0.9733333333333334</v>
      </c>
      <c r="L13" s="2" t="s">
        <v>41</v>
      </c>
      <c r="M13" s="2"/>
      <c r="N13" s="22">
        <v>2</v>
      </c>
      <c r="O13" s="23">
        <v>2</v>
      </c>
      <c r="P13" s="22">
        <v>2</v>
      </c>
      <c r="Q13" s="23">
        <v>2</v>
      </c>
      <c r="R13" s="22">
        <v>2</v>
      </c>
      <c r="S13" s="23">
        <v>2</v>
      </c>
      <c r="T13" s="22">
        <v>2</v>
      </c>
      <c r="U13" s="23">
        <v>2</v>
      </c>
      <c r="V13" s="22">
        <v>2</v>
      </c>
      <c r="W13" s="24">
        <v>2</v>
      </c>
      <c r="X13" s="36">
        <v>2</v>
      </c>
      <c r="Y13" s="23">
        <v>2</v>
      </c>
      <c r="Z13" s="38">
        <v>2</v>
      </c>
      <c r="AA13" s="23">
        <v>2</v>
      </c>
      <c r="AB13" s="38">
        <v>2</v>
      </c>
      <c r="AC13" s="23">
        <v>1</v>
      </c>
      <c r="AD13" s="38">
        <v>2</v>
      </c>
      <c r="AE13" s="23">
        <v>1</v>
      </c>
      <c r="AF13" s="38">
        <v>2</v>
      </c>
      <c r="AG13" s="24">
        <v>2</v>
      </c>
      <c r="AH13" s="25">
        <v>2</v>
      </c>
      <c r="AI13" s="23">
        <v>2</v>
      </c>
      <c r="AJ13" s="22">
        <v>2</v>
      </c>
      <c r="AK13" s="23">
        <v>1</v>
      </c>
      <c r="AL13" s="22">
        <v>1</v>
      </c>
      <c r="AM13" s="23">
        <v>2</v>
      </c>
      <c r="AN13" s="22">
        <v>2</v>
      </c>
      <c r="AO13" s="23">
        <v>2</v>
      </c>
      <c r="AP13" s="22">
        <v>2</v>
      </c>
      <c r="AQ13" s="24">
        <v>2</v>
      </c>
      <c r="AR13" s="36">
        <v>2</v>
      </c>
      <c r="AS13" s="23">
        <v>2</v>
      </c>
      <c r="AT13" s="38">
        <v>1</v>
      </c>
      <c r="AU13" s="23">
        <v>1</v>
      </c>
      <c r="AV13" s="38">
        <v>2</v>
      </c>
      <c r="AW13" s="23">
        <v>1</v>
      </c>
      <c r="AX13" s="38">
        <v>2</v>
      </c>
      <c r="AY13" s="23">
        <v>2</v>
      </c>
      <c r="AZ13" s="38">
        <v>2</v>
      </c>
      <c r="BA13" s="23">
        <v>2</v>
      </c>
      <c r="BB13" s="30">
        <f t="shared" si="0"/>
        <v>20</v>
      </c>
      <c r="BC13" s="30">
        <f t="shared" si="1"/>
        <v>18</v>
      </c>
      <c r="BD13" s="30">
        <f t="shared" si="2"/>
        <v>18</v>
      </c>
      <c r="BE13" s="30">
        <f t="shared" si="3"/>
        <v>17</v>
      </c>
    </row>
    <row r="14" spans="1:57" ht="15">
      <c r="A14" s="2" t="s">
        <v>192</v>
      </c>
      <c r="B14" s="2" t="s">
        <v>193</v>
      </c>
      <c r="C14" s="2" t="s">
        <v>194</v>
      </c>
      <c r="D14" s="2" t="s">
        <v>73</v>
      </c>
      <c r="E14" s="2" t="s">
        <v>195</v>
      </c>
      <c r="F14" s="2" t="s">
        <v>196</v>
      </c>
      <c r="G14" s="2" t="s">
        <v>169</v>
      </c>
      <c r="H14" s="2">
        <v>25</v>
      </c>
      <c r="I14" s="2">
        <v>6</v>
      </c>
      <c r="J14" s="27">
        <f t="shared" si="4"/>
        <v>73</v>
      </c>
      <c r="K14" s="67">
        <f>SUM(J14/J9)</f>
        <v>0.9733333333333334</v>
      </c>
      <c r="L14" s="2" t="s">
        <v>41</v>
      </c>
      <c r="M14" s="2"/>
      <c r="N14" s="22">
        <v>2</v>
      </c>
      <c r="O14" s="23">
        <v>2</v>
      </c>
      <c r="P14" s="22">
        <v>1</v>
      </c>
      <c r="Q14" s="23">
        <v>2</v>
      </c>
      <c r="R14" s="22">
        <v>2</v>
      </c>
      <c r="S14" s="23">
        <v>2</v>
      </c>
      <c r="T14" s="22">
        <v>2</v>
      </c>
      <c r="U14" s="23">
        <v>1</v>
      </c>
      <c r="V14" s="22">
        <v>1</v>
      </c>
      <c r="W14" s="24">
        <v>2</v>
      </c>
      <c r="X14" s="36">
        <v>2</v>
      </c>
      <c r="Y14" s="23">
        <v>2</v>
      </c>
      <c r="Z14" s="38">
        <v>2</v>
      </c>
      <c r="AA14" s="23">
        <v>2</v>
      </c>
      <c r="AB14" s="38">
        <v>2</v>
      </c>
      <c r="AC14" s="23">
        <v>2</v>
      </c>
      <c r="AD14" s="38">
        <v>2</v>
      </c>
      <c r="AE14" s="23">
        <v>2</v>
      </c>
      <c r="AF14" s="38">
        <v>2</v>
      </c>
      <c r="AG14" s="24">
        <v>1</v>
      </c>
      <c r="AH14" s="25">
        <v>2</v>
      </c>
      <c r="AI14" s="23">
        <v>2</v>
      </c>
      <c r="AJ14" s="22">
        <v>2</v>
      </c>
      <c r="AK14" s="23">
        <v>2</v>
      </c>
      <c r="AL14" s="22">
        <v>1</v>
      </c>
      <c r="AM14" s="23">
        <v>2</v>
      </c>
      <c r="AN14" s="22">
        <v>2</v>
      </c>
      <c r="AO14" s="23">
        <v>2</v>
      </c>
      <c r="AP14" s="22">
        <v>2</v>
      </c>
      <c r="AQ14" s="24">
        <v>2</v>
      </c>
      <c r="AR14" s="36">
        <v>2</v>
      </c>
      <c r="AS14" s="23">
        <v>2</v>
      </c>
      <c r="AT14" s="38">
        <v>2</v>
      </c>
      <c r="AU14" s="23">
        <v>1</v>
      </c>
      <c r="AV14" s="38">
        <v>2</v>
      </c>
      <c r="AW14" s="23">
        <v>2</v>
      </c>
      <c r="AX14" s="38">
        <v>2</v>
      </c>
      <c r="AY14" s="23">
        <v>2</v>
      </c>
      <c r="AZ14" s="38">
        <v>2</v>
      </c>
      <c r="BA14" s="23">
        <v>1</v>
      </c>
      <c r="BB14" s="30">
        <f t="shared" si="0"/>
        <v>17</v>
      </c>
      <c r="BC14" s="30">
        <f t="shared" si="1"/>
        <v>19</v>
      </c>
      <c r="BD14" s="30">
        <f t="shared" si="2"/>
        <v>19</v>
      </c>
      <c r="BE14" s="30">
        <f t="shared" si="3"/>
        <v>18</v>
      </c>
    </row>
    <row r="15" spans="1:57" ht="15">
      <c r="A15" s="2" t="s">
        <v>197</v>
      </c>
      <c r="B15" s="2" t="s">
        <v>198</v>
      </c>
      <c r="C15" s="2" t="s">
        <v>199</v>
      </c>
      <c r="D15" s="2" t="s">
        <v>73</v>
      </c>
      <c r="E15" s="2" t="s">
        <v>200</v>
      </c>
      <c r="F15" s="2" t="s">
        <v>201</v>
      </c>
      <c r="G15" s="2" t="s">
        <v>169</v>
      </c>
      <c r="H15" s="2">
        <v>25</v>
      </c>
      <c r="I15" s="2">
        <v>7</v>
      </c>
      <c r="J15" s="27">
        <f t="shared" si="4"/>
        <v>73</v>
      </c>
      <c r="K15" s="67">
        <f>SUM(J15/J9)</f>
        <v>0.9733333333333334</v>
      </c>
      <c r="L15" s="2" t="s">
        <v>41</v>
      </c>
      <c r="M15" s="2"/>
      <c r="N15" s="22">
        <v>1</v>
      </c>
      <c r="O15" s="23">
        <v>2</v>
      </c>
      <c r="P15" s="22">
        <v>2</v>
      </c>
      <c r="Q15" s="23">
        <v>2</v>
      </c>
      <c r="R15" s="22">
        <v>1</v>
      </c>
      <c r="S15" s="23">
        <v>2</v>
      </c>
      <c r="T15" s="22">
        <v>2</v>
      </c>
      <c r="U15" s="23">
        <v>2</v>
      </c>
      <c r="V15" s="22">
        <v>2</v>
      </c>
      <c r="W15" s="24">
        <v>2</v>
      </c>
      <c r="X15" s="36">
        <v>2</v>
      </c>
      <c r="Y15" s="23">
        <v>1</v>
      </c>
      <c r="Z15" s="38">
        <v>2</v>
      </c>
      <c r="AA15" s="23">
        <v>2</v>
      </c>
      <c r="AB15" s="38">
        <v>2</v>
      </c>
      <c r="AC15" s="23">
        <v>1</v>
      </c>
      <c r="AD15" s="38">
        <v>2</v>
      </c>
      <c r="AE15" s="23">
        <v>2</v>
      </c>
      <c r="AF15" s="38">
        <v>2</v>
      </c>
      <c r="AG15" s="24">
        <v>1</v>
      </c>
      <c r="AH15" s="25">
        <v>2</v>
      </c>
      <c r="AI15" s="23">
        <v>2</v>
      </c>
      <c r="AJ15" s="22">
        <v>2</v>
      </c>
      <c r="AK15" s="23">
        <v>2</v>
      </c>
      <c r="AL15" s="22">
        <v>1</v>
      </c>
      <c r="AM15" s="23">
        <v>2</v>
      </c>
      <c r="AN15" s="22">
        <v>2</v>
      </c>
      <c r="AO15" s="23">
        <v>2</v>
      </c>
      <c r="AP15" s="22">
        <v>2</v>
      </c>
      <c r="AQ15" s="24">
        <v>2</v>
      </c>
      <c r="AR15" s="36">
        <v>2</v>
      </c>
      <c r="AS15" s="23">
        <v>2</v>
      </c>
      <c r="AT15" s="38">
        <v>2</v>
      </c>
      <c r="AU15" s="23">
        <v>2</v>
      </c>
      <c r="AV15" s="38">
        <v>2</v>
      </c>
      <c r="AW15" s="23">
        <v>1</v>
      </c>
      <c r="AX15" s="38">
        <v>2</v>
      </c>
      <c r="AY15" s="23">
        <v>2</v>
      </c>
      <c r="AZ15" s="38">
        <v>2</v>
      </c>
      <c r="BA15" s="23">
        <v>2</v>
      </c>
      <c r="BB15" s="30">
        <f t="shared" si="0"/>
        <v>18</v>
      </c>
      <c r="BC15" s="30">
        <f t="shared" si="1"/>
        <v>17</v>
      </c>
      <c r="BD15" s="30">
        <f t="shared" si="2"/>
        <v>19</v>
      </c>
      <c r="BE15" s="30">
        <f t="shared" si="3"/>
        <v>19</v>
      </c>
    </row>
    <row r="16" spans="1:57" ht="15">
      <c r="A16" s="2" t="s">
        <v>202</v>
      </c>
      <c r="B16" s="2" t="s">
        <v>203</v>
      </c>
      <c r="C16" s="2" t="s">
        <v>204</v>
      </c>
      <c r="D16" s="2" t="s">
        <v>28</v>
      </c>
      <c r="E16" s="2" t="s">
        <v>205</v>
      </c>
      <c r="F16" s="2" t="s">
        <v>207</v>
      </c>
      <c r="G16" s="2" t="s">
        <v>169</v>
      </c>
      <c r="H16" s="2" t="s">
        <v>206</v>
      </c>
      <c r="I16" s="2">
        <v>8</v>
      </c>
      <c r="J16" s="27">
        <f t="shared" si="4"/>
        <v>72</v>
      </c>
      <c r="K16" s="67">
        <f>SUM(J16/J9)</f>
        <v>0.96</v>
      </c>
      <c r="L16" s="2"/>
      <c r="M16" s="2"/>
      <c r="N16" s="22">
        <v>2</v>
      </c>
      <c r="O16" s="23">
        <v>2</v>
      </c>
      <c r="P16" s="22">
        <v>2</v>
      </c>
      <c r="Q16" s="23">
        <v>2</v>
      </c>
      <c r="R16" s="22">
        <v>2</v>
      </c>
      <c r="S16" s="23">
        <v>2</v>
      </c>
      <c r="T16" s="22">
        <v>2</v>
      </c>
      <c r="U16" s="23">
        <v>0</v>
      </c>
      <c r="V16" s="22">
        <v>2</v>
      </c>
      <c r="W16" s="24">
        <v>1</v>
      </c>
      <c r="X16" s="36">
        <v>2</v>
      </c>
      <c r="Y16" s="23">
        <v>1</v>
      </c>
      <c r="Z16" s="38">
        <v>1</v>
      </c>
      <c r="AA16" s="23">
        <v>2</v>
      </c>
      <c r="AB16" s="38">
        <v>2</v>
      </c>
      <c r="AC16" s="23">
        <v>2</v>
      </c>
      <c r="AD16" s="38">
        <v>2</v>
      </c>
      <c r="AE16" s="23">
        <v>2</v>
      </c>
      <c r="AF16" s="38">
        <v>2</v>
      </c>
      <c r="AG16" s="24">
        <v>1</v>
      </c>
      <c r="AH16" s="25">
        <v>1</v>
      </c>
      <c r="AI16" s="23">
        <v>2</v>
      </c>
      <c r="AJ16" s="22">
        <v>2</v>
      </c>
      <c r="AK16" s="23">
        <v>2</v>
      </c>
      <c r="AL16" s="22">
        <v>2</v>
      </c>
      <c r="AM16" s="23">
        <v>2</v>
      </c>
      <c r="AN16" s="22">
        <v>2</v>
      </c>
      <c r="AO16" s="23">
        <v>2</v>
      </c>
      <c r="AP16" s="22">
        <v>2</v>
      </c>
      <c r="AQ16" s="24">
        <v>2</v>
      </c>
      <c r="AR16" s="36">
        <v>2</v>
      </c>
      <c r="AS16" s="23">
        <v>2</v>
      </c>
      <c r="AT16" s="38">
        <v>2</v>
      </c>
      <c r="AU16" s="23">
        <v>2</v>
      </c>
      <c r="AV16" s="38">
        <v>2</v>
      </c>
      <c r="AW16" s="23">
        <v>2</v>
      </c>
      <c r="AX16" s="38">
        <v>2</v>
      </c>
      <c r="AY16" s="23">
        <v>1</v>
      </c>
      <c r="AZ16" s="38">
        <v>2</v>
      </c>
      <c r="BA16" s="23">
        <v>2</v>
      </c>
      <c r="BB16" s="30">
        <f t="shared" si="0"/>
        <v>17</v>
      </c>
      <c r="BC16" s="30">
        <f t="shared" si="1"/>
        <v>17</v>
      </c>
      <c r="BD16" s="30">
        <f t="shared" si="2"/>
        <v>19</v>
      </c>
      <c r="BE16" s="30">
        <f t="shared" si="3"/>
        <v>19</v>
      </c>
    </row>
    <row r="17" spans="1:57" ht="15">
      <c r="A17" s="2" t="s">
        <v>208</v>
      </c>
      <c r="B17" s="2" t="s">
        <v>209</v>
      </c>
      <c r="C17" s="2" t="s">
        <v>210</v>
      </c>
      <c r="D17" s="2" t="s">
        <v>211</v>
      </c>
      <c r="E17" s="2" t="s">
        <v>212</v>
      </c>
      <c r="F17" s="2" t="s">
        <v>213</v>
      </c>
      <c r="G17" s="2" t="s">
        <v>169</v>
      </c>
      <c r="H17" s="2" t="s">
        <v>17</v>
      </c>
      <c r="I17" s="2">
        <v>9</v>
      </c>
      <c r="J17" s="27">
        <f t="shared" si="4"/>
        <v>71</v>
      </c>
      <c r="K17" s="67">
        <f>SUM(J17/J9)</f>
        <v>0.9466666666666667</v>
      </c>
      <c r="L17" s="2"/>
      <c r="M17" s="2"/>
      <c r="N17" s="22">
        <v>2</v>
      </c>
      <c r="O17" s="23">
        <v>2</v>
      </c>
      <c r="P17" s="22">
        <v>2</v>
      </c>
      <c r="Q17" s="23">
        <v>2</v>
      </c>
      <c r="R17" s="22">
        <v>2</v>
      </c>
      <c r="S17" s="23">
        <v>2</v>
      </c>
      <c r="T17" s="22">
        <v>2</v>
      </c>
      <c r="U17" s="23">
        <v>0</v>
      </c>
      <c r="V17" s="22">
        <v>2</v>
      </c>
      <c r="W17" s="24">
        <v>2</v>
      </c>
      <c r="X17" s="36">
        <v>2</v>
      </c>
      <c r="Y17" s="23">
        <v>2</v>
      </c>
      <c r="Z17" s="38">
        <v>1</v>
      </c>
      <c r="AA17" s="23">
        <v>2</v>
      </c>
      <c r="AB17" s="38">
        <v>2</v>
      </c>
      <c r="AC17" s="23">
        <v>2</v>
      </c>
      <c r="AD17" s="38">
        <v>2</v>
      </c>
      <c r="AE17" s="23">
        <v>2</v>
      </c>
      <c r="AF17" s="38">
        <v>2</v>
      </c>
      <c r="AG17" s="24">
        <v>2</v>
      </c>
      <c r="AH17" s="25">
        <v>1</v>
      </c>
      <c r="AI17" s="23">
        <v>2</v>
      </c>
      <c r="AJ17" s="22">
        <v>2</v>
      </c>
      <c r="AK17" s="23">
        <v>2</v>
      </c>
      <c r="AL17" s="22">
        <v>2</v>
      </c>
      <c r="AM17" s="23">
        <v>2</v>
      </c>
      <c r="AN17" s="22">
        <v>2</v>
      </c>
      <c r="AO17" s="23">
        <v>2</v>
      </c>
      <c r="AP17" s="22">
        <v>2</v>
      </c>
      <c r="AQ17" s="24">
        <v>1</v>
      </c>
      <c r="AR17" s="36">
        <v>2</v>
      </c>
      <c r="AS17" s="23">
        <v>0</v>
      </c>
      <c r="AT17" s="38">
        <v>2</v>
      </c>
      <c r="AU17" s="23">
        <v>2</v>
      </c>
      <c r="AV17" s="38">
        <v>2</v>
      </c>
      <c r="AW17" s="23">
        <v>1</v>
      </c>
      <c r="AX17" s="38">
        <v>2</v>
      </c>
      <c r="AY17" s="23">
        <v>2</v>
      </c>
      <c r="AZ17" s="38">
        <v>2</v>
      </c>
      <c r="BA17" s="23">
        <v>1</v>
      </c>
      <c r="BB17" s="30">
        <f t="shared" si="0"/>
        <v>18</v>
      </c>
      <c r="BC17" s="30">
        <f t="shared" si="1"/>
        <v>19</v>
      </c>
      <c r="BD17" s="30">
        <f t="shared" si="2"/>
        <v>18</v>
      </c>
      <c r="BE17" s="30">
        <f t="shared" si="3"/>
        <v>16</v>
      </c>
    </row>
    <row r="18" spans="1:57" ht="15">
      <c r="A18" s="2" t="s">
        <v>214</v>
      </c>
      <c r="B18" s="2" t="s">
        <v>215</v>
      </c>
      <c r="C18" s="2" t="s">
        <v>216</v>
      </c>
      <c r="D18" s="2" t="s">
        <v>211</v>
      </c>
      <c r="E18" s="2" t="s">
        <v>25</v>
      </c>
      <c r="F18" s="2" t="s">
        <v>217</v>
      </c>
      <c r="G18" s="2" t="s">
        <v>169</v>
      </c>
      <c r="H18" s="2" t="s">
        <v>206</v>
      </c>
      <c r="I18" s="2">
        <v>10</v>
      </c>
      <c r="J18" s="27">
        <f t="shared" si="4"/>
        <v>70</v>
      </c>
      <c r="K18" s="67">
        <f>SUM(J18/J9)</f>
        <v>0.9333333333333333</v>
      </c>
      <c r="L18" s="2" t="s">
        <v>42</v>
      </c>
      <c r="M18" s="2"/>
      <c r="N18" s="22">
        <v>2</v>
      </c>
      <c r="O18" s="23">
        <v>2</v>
      </c>
      <c r="P18" s="22">
        <v>2</v>
      </c>
      <c r="Q18" s="23">
        <v>2</v>
      </c>
      <c r="R18" s="22">
        <v>2</v>
      </c>
      <c r="S18" s="23">
        <v>2</v>
      </c>
      <c r="T18" s="22">
        <v>2</v>
      </c>
      <c r="U18" s="23">
        <v>0</v>
      </c>
      <c r="V18" s="22">
        <v>2</v>
      </c>
      <c r="W18" s="24">
        <v>2</v>
      </c>
      <c r="X18" s="36">
        <v>1</v>
      </c>
      <c r="Y18" s="23">
        <v>1</v>
      </c>
      <c r="Z18" s="38">
        <v>2</v>
      </c>
      <c r="AA18" s="23">
        <v>2</v>
      </c>
      <c r="AB18" s="38">
        <v>1</v>
      </c>
      <c r="AC18" s="23">
        <v>2</v>
      </c>
      <c r="AD18" s="38">
        <v>2</v>
      </c>
      <c r="AE18" s="23">
        <v>1</v>
      </c>
      <c r="AF18" s="38">
        <v>2</v>
      </c>
      <c r="AG18" s="24">
        <v>1</v>
      </c>
      <c r="AH18" s="25">
        <v>2</v>
      </c>
      <c r="AI18" s="23">
        <v>2</v>
      </c>
      <c r="AJ18" s="22">
        <v>2</v>
      </c>
      <c r="AK18" s="23">
        <v>2</v>
      </c>
      <c r="AL18" s="22">
        <v>2</v>
      </c>
      <c r="AM18" s="23">
        <v>2</v>
      </c>
      <c r="AN18" s="22">
        <v>2</v>
      </c>
      <c r="AO18" s="23">
        <v>2</v>
      </c>
      <c r="AP18" s="22">
        <v>2</v>
      </c>
      <c r="AQ18" s="24">
        <v>2</v>
      </c>
      <c r="AR18" s="36">
        <v>2</v>
      </c>
      <c r="AS18" s="23">
        <v>2</v>
      </c>
      <c r="AT18" s="38">
        <v>2</v>
      </c>
      <c r="AU18" s="23">
        <v>2</v>
      </c>
      <c r="AV18" s="38">
        <v>1</v>
      </c>
      <c r="AW18" s="23">
        <v>2</v>
      </c>
      <c r="AX18" s="38">
        <v>2</v>
      </c>
      <c r="AY18" s="23">
        <v>2</v>
      </c>
      <c r="AZ18" s="38">
        <v>1</v>
      </c>
      <c r="BA18" s="23">
        <v>1</v>
      </c>
      <c r="BB18" s="30">
        <f t="shared" si="0"/>
        <v>18</v>
      </c>
      <c r="BC18" s="30">
        <f t="shared" si="1"/>
        <v>15</v>
      </c>
      <c r="BD18" s="30">
        <f t="shared" si="2"/>
        <v>20</v>
      </c>
      <c r="BE18" s="30">
        <f t="shared" si="3"/>
        <v>17</v>
      </c>
    </row>
    <row r="19" spans="1:57" ht="15">
      <c r="A19" s="2" t="s">
        <v>218</v>
      </c>
      <c r="B19" s="2" t="s">
        <v>219</v>
      </c>
      <c r="C19" s="2" t="s">
        <v>220</v>
      </c>
      <c r="D19" s="2" t="s">
        <v>34</v>
      </c>
      <c r="E19" s="2" t="s">
        <v>221</v>
      </c>
      <c r="F19" s="2" t="s">
        <v>222</v>
      </c>
      <c r="G19" s="2" t="s">
        <v>169</v>
      </c>
      <c r="H19" s="2" t="s">
        <v>20</v>
      </c>
      <c r="I19" s="2">
        <v>11</v>
      </c>
      <c r="J19" s="27">
        <f t="shared" si="4"/>
        <v>70</v>
      </c>
      <c r="K19" s="67">
        <f>SUM(J19/J9)</f>
        <v>0.9333333333333333</v>
      </c>
      <c r="L19" s="2" t="s">
        <v>42</v>
      </c>
      <c r="M19" s="2"/>
      <c r="N19" s="22">
        <v>2</v>
      </c>
      <c r="O19" s="23">
        <v>1</v>
      </c>
      <c r="P19" s="22">
        <v>2</v>
      </c>
      <c r="Q19" s="23">
        <v>1</v>
      </c>
      <c r="R19" s="22">
        <v>2</v>
      </c>
      <c r="S19" s="23">
        <v>2</v>
      </c>
      <c r="T19" s="22">
        <v>2</v>
      </c>
      <c r="U19" s="23">
        <v>0</v>
      </c>
      <c r="V19" s="22">
        <v>2</v>
      </c>
      <c r="W19" s="24">
        <v>2</v>
      </c>
      <c r="X19" s="36">
        <v>2</v>
      </c>
      <c r="Y19" s="23">
        <v>1</v>
      </c>
      <c r="Z19" s="38">
        <v>2</v>
      </c>
      <c r="AA19" s="23">
        <v>2</v>
      </c>
      <c r="AB19" s="38">
        <v>2</v>
      </c>
      <c r="AC19" s="23">
        <v>2</v>
      </c>
      <c r="AD19" s="38">
        <v>2</v>
      </c>
      <c r="AE19" s="23">
        <v>2</v>
      </c>
      <c r="AF19" s="38">
        <v>2</v>
      </c>
      <c r="AG19" s="24">
        <v>1</v>
      </c>
      <c r="AH19" s="25">
        <v>2</v>
      </c>
      <c r="AI19" s="23">
        <v>2</v>
      </c>
      <c r="AJ19" s="22">
        <v>2</v>
      </c>
      <c r="AK19" s="23">
        <v>2</v>
      </c>
      <c r="AL19" s="22">
        <v>1</v>
      </c>
      <c r="AM19" s="23">
        <v>2</v>
      </c>
      <c r="AN19" s="22">
        <v>1</v>
      </c>
      <c r="AO19" s="23">
        <v>2</v>
      </c>
      <c r="AP19" s="22">
        <v>2</v>
      </c>
      <c r="AQ19" s="24">
        <v>2</v>
      </c>
      <c r="AR19" s="36">
        <v>2</v>
      </c>
      <c r="AS19" s="23">
        <v>2</v>
      </c>
      <c r="AT19" s="38">
        <v>2</v>
      </c>
      <c r="AU19" s="23">
        <v>2</v>
      </c>
      <c r="AV19" s="38">
        <v>2</v>
      </c>
      <c r="AW19" s="23">
        <v>1</v>
      </c>
      <c r="AX19" s="38">
        <v>2</v>
      </c>
      <c r="AY19" s="23">
        <v>2</v>
      </c>
      <c r="AZ19" s="38">
        <v>2</v>
      </c>
      <c r="BA19" s="23">
        <v>1</v>
      </c>
      <c r="BB19" s="30">
        <f t="shared" si="0"/>
        <v>16</v>
      </c>
      <c r="BC19" s="30">
        <f t="shared" si="1"/>
        <v>18</v>
      </c>
      <c r="BD19" s="30">
        <f t="shared" si="2"/>
        <v>18</v>
      </c>
      <c r="BE19" s="30">
        <f t="shared" si="3"/>
        <v>18</v>
      </c>
    </row>
    <row r="20" spans="1:57" ht="15">
      <c r="A20" s="2" t="s">
        <v>223</v>
      </c>
      <c r="B20" s="2" t="s">
        <v>224</v>
      </c>
      <c r="C20" s="2" t="s">
        <v>21</v>
      </c>
      <c r="D20" s="2" t="s">
        <v>225</v>
      </c>
      <c r="E20" s="2" t="s">
        <v>226</v>
      </c>
      <c r="F20" s="2" t="s">
        <v>168</v>
      </c>
      <c r="G20" s="2" t="s">
        <v>169</v>
      </c>
      <c r="H20" s="2" t="s">
        <v>27</v>
      </c>
      <c r="I20" s="2">
        <v>12</v>
      </c>
      <c r="J20" s="27">
        <f t="shared" si="4"/>
        <v>70</v>
      </c>
      <c r="K20" s="67">
        <f>SUM(J20/J9)</f>
        <v>0.9333333333333333</v>
      </c>
      <c r="L20" s="2" t="s">
        <v>42</v>
      </c>
      <c r="M20" s="2"/>
      <c r="N20" s="22">
        <v>1</v>
      </c>
      <c r="O20" s="23">
        <v>2</v>
      </c>
      <c r="P20" s="22">
        <v>2</v>
      </c>
      <c r="Q20" s="23">
        <v>1</v>
      </c>
      <c r="R20" s="22">
        <v>2</v>
      </c>
      <c r="S20" s="23">
        <v>2</v>
      </c>
      <c r="T20" s="22">
        <v>2</v>
      </c>
      <c r="U20" s="23">
        <v>0</v>
      </c>
      <c r="V20" s="22">
        <v>2</v>
      </c>
      <c r="W20" s="24">
        <v>2</v>
      </c>
      <c r="X20" s="36">
        <v>2</v>
      </c>
      <c r="Y20" s="23">
        <v>2</v>
      </c>
      <c r="Z20" s="38">
        <v>1</v>
      </c>
      <c r="AA20" s="23">
        <v>2</v>
      </c>
      <c r="AB20" s="38">
        <v>2</v>
      </c>
      <c r="AC20" s="23">
        <v>2</v>
      </c>
      <c r="AD20" s="38">
        <v>2</v>
      </c>
      <c r="AE20" s="23">
        <v>2</v>
      </c>
      <c r="AF20" s="38">
        <v>1</v>
      </c>
      <c r="AG20" s="24">
        <v>1</v>
      </c>
      <c r="AH20" s="25">
        <v>2</v>
      </c>
      <c r="AI20" s="23">
        <v>2</v>
      </c>
      <c r="AJ20" s="22">
        <v>2</v>
      </c>
      <c r="AK20" s="23">
        <v>2</v>
      </c>
      <c r="AL20" s="22">
        <v>2</v>
      </c>
      <c r="AM20" s="23">
        <v>2</v>
      </c>
      <c r="AN20" s="22">
        <v>1</v>
      </c>
      <c r="AO20" s="23">
        <v>1</v>
      </c>
      <c r="AP20" s="22">
        <v>2</v>
      </c>
      <c r="AQ20" s="24">
        <v>1</v>
      </c>
      <c r="AR20" s="36">
        <v>2</v>
      </c>
      <c r="AS20" s="23">
        <v>2</v>
      </c>
      <c r="AT20" s="38">
        <v>2</v>
      </c>
      <c r="AU20" s="23">
        <v>2</v>
      </c>
      <c r="AV20" s="38">
        <v>2</v>
      </c>
      <c r="AW20" s="23">
        <v>2</v>
      </c>
      <c r="AX20" s="38">
        <v>2</v>
      </c>
      <c r="AY20" s="23">
        <v>2</v>
      </c>
      <c r="AZ20" s="38">
        <v>2</v>
      </c>
      <c r="BA20" s="23">
        <v>2</v>
      </c>
      <c r="BB20" s="30">
        <f t="shared" si="0"/>
        <v>16</v>
      </c>
      <c r="BC20" s="30">
        <f t="shared" si="1"/>
        <v>17</v>
      </c>
      <c r="BD20" s="30">
        <f t="shared" si="2"/>
        <v>17</v>
      </c>
      <c r="BE20" s="30">
        <f t="shared" si="3"/>
        <v>20</v>
      </c>
    </row>
    <row r="21" spans="1:57" ht="15">
      <c r="A21" s="2" t="s">
        <v>227</v>
      </c>
      <c r="B21" s="2" t="s">
        <v>228</v>
      </c>
      <c r="C21" s="2" t="s">
        <v>229</v>
      </c>
      <c r="D21" s="2" t="s">
        <v>23</v>
      </c>
      <c r="E21" s="2" t="s">
        <v>25</v>
      </c>
      <c r="F21" s="2" t="s">
        <v>184</v>
      </c>
      <c r="G21" s="2" t="s">
        <v>185</v>
      </c>
      <c r="H21" s="2" t="s">
        <v>17</v>
      </c>
      <c r="I21" s="2">
        <v>13</v>
      </c>
      <c r="J21" s="27">
        <f t="shared" si="4"/>
        <v>69</v>
      </c>
      <c r="K21" s="67">
        <f>SUM(J21/J9)</f>
        <v>0.92</v>
      </c>
      <c r="L21" s="2" t="s">
        <v>42</v>
      </c>
      <c r="M21" s="2"/>
      <c r="N21" s="22">
        <v>2</v>
      </c>
      <c r="O21" s="23">
        <v>2</v>
      </c>
      <c r="P21" s="22">
        <v>1</v>
      </c>
      <c r="Q21" s="23">
        <v>2</v>
      </c>
      <c r="R21" s="22">
        <v>1</v>
      </c>
      <c r="S21" s="23">
        <v>2</v>
      </c>
      <c r="T21" s="22">
        <v>2</v>
      </c>
      <c r="U21" s="23">
        <v>0</v>
      </c>
      <c r="V21" s="22">
        <v>1</v>
      </c>
      <c r="W21" s="24">
        <v>2</v>
      </c>
      <c r="X21" s="36">
        <v>1</v>
      </c>
      <c r="Y21" s="23">
        <v>2</v>
      </c>
      <c r="Z21" s="38">
        <v>1</v>
      </c>
      <c r="AA21" s="23">
        <v>2</v>
      </c>
      <c r="AB21" s="38">
        <v>1</v>
      </c>
      <c r="AC21" s="23">
        <v>2</v>
      </c>
      <c r="AD21" s="38">
        <v>2</v>
      </c>
      <c r="AE21" s="23">
        <v>2</v>
      </c>
      <c r="AF21" s="38">
        <v>2</v>
      </c>
      <c r="AG21" s="24">
        <v>2</v>
      </c>
      <c r="AH21" s="25">
        <v>2</v>
      </c>
      <c r="AI21" s="23">
        <v>2</v>
      </c>
      <c r="AJ21" s="22">
        <v>2</v>
      </c>
      <c r="AK21" s="23">
        <v>1</v>
      </c>
      <c r="AL21" s="22">
        <v>1</v>
      </c>
      <c r="AM21" s="23">
        <v>2</v>
      </c>
      <c r="AN21" s="22">
        <v>2</v>
      </c>
      <c r="AO21" s="23">
        <v>2</v>
      </c>
      <c r="AP21" s="22">
        <v>2</v>
      </c>
      <c r="AQ21" s="24">
        <v>2</v>
      </c>
      <c r="AR21" s="36">
        <v>2</v>
      </c>
      <c r="AS21" s="23">
        <v>2</v>
      </c>
      <c r="AT21" s="38">
        <v>2</v>
      </c>
      <c r="AU21" s="23">
        <v>2</v>
      </c>
      <c r="AV21" s="38">
        <v>2</v>
      </c>
      <c r="AW21" s="23">
        <v>2</v>
      </c>
      <c r="AX21" s="38">
        <v>2</v>
      </c>
      <c r="AY21" s="23">
        <v>2</v>
      </c>
      <c r="AZ21" s="38">
        <v>2</v>
      </c>
      <c r="BA21" s="23">
        <v>1</v>
      </c>
      <c r="BB21" s="30">
        <f t="shared" si="0"/>
        <v>15</v>
      </c>
      <c r="BC21" s="30">
        <f t="shared" si="1"/>
        <v>17</v>
      </c>
      <c r="BD21" s="30">
        <f t="shared" si="2"/>
        <v>18</v>
      </c>
      <c r="BE21" s="30">
        <f t="shared" si="3"/>
        <v>19</v>
      </c>
    </row>
    <row r="22" spans="1:57" s="16" customFormat="1" ht="15">
      <c r="A22" s="2" t="s">
        <v>179</v>
      </c>
      <c r="B22" s="2" t="s">
        <v>230</v>
      </c>
      <c r="C22" s="2" t="s">
        <v>231</v>
      </c>
      <c r="D22" s="2" t="s">
        <v>232</v>
      </c>
      <c r="E22" s="2" t="s">
        <v>233</v>
      </c>
      <c r="F22" s="2" t="s">
        <v>184</v>
      </c>
      <c r="G22" s="2" t="s">
        <v>169</v>
      </c>
      <c r="H22" s="2" t="s">
        <v>234</v>
      </c>
      <c r="I22" s="7">
        <v>14</v>
      </c>
      <c r="J22" s="27">
        <f t="shared" si="4"/>
        <v>69</v>
      </c>
      <c r="K22" s="68">
        <f>SUM(J22/J9)</f>
        <v>0.92</v>
      </c>
      <c r="L22" s="2" t="s">
        <v>42</v>
      </c>
      <c r="M22" s="7"/>
      <c r="N22" s="22">
        <v>2</v>
      </c>
      <c r="O22" s="23">
        <v>1</v>
      </c>
      <c r="P22" s="22">
        <v>1</v>
      </c>
      <c r="Q22" s="23">
        <v>2</v>
      </c>
      <c r="R22" s="22">
        <v>1</v>
      </c>
      <c r="S22" s="23">
        <v>2</v>
      </c>
      <c r="T22" s="22">
        <v>1</v>
      </c>
      <c r="U22" s="23">
        <v>2</v>
      </c>
      <c r="V22" s="22">
        <v>1</v>
      </c>
      <c r="W22" s="24">
        <v>1</v>
      </c>
      <c r="X22" s="36">
        <v>2</v>
      </c>
      <c r="Y22" s="23">
        <v>2</v>
      </c>
      <c r="Z22" s="38">
        <v>2</v>
      </c>
      <c r="AA22" s="23">
        <v>2</v>
      </c>
      <c r="AB22" s="38">
        <v>1</v>
      </c>
      <c r="AC22" s="23">
        <v>2</v>
      </c>
      <c r="AD22" s="38">
        <v>2</v>
      </c>
      <c r="AE22" s="23">
        <v>1</v>
      </c>
      <c r="AF22" s="38">
        <v>2</v>
      </c>
      <c r="AG22" s="24">
        <v>2</v>
      </c>
      <c r="AH22" s="25">
        <v>2</v>
      </c>
      <c r="AI22" s="23">
        <v>2</v>
      </c>
      <c r="AJ22" s="22">
        <v>2</v>
      </c>
      <c r="AK22" s="23">
        <v>2</v>
      </c>
      <c r="AL22" s="22">
        <v>1</v>
      </c>
      <c r="AM22" s="23">
        <v>2</v>
      </c>
      <c r="AN22" s="22">
        <v>2</v>
      </c>
      <c r="AO22" s="23">
        <v>2</v>
      </c>
      <c r="AP22" s="22">
        <v>2</v>
      </c>
      <c r="AQ22" s="24">
        <v>2</v>
      </c>
      <c r="AR22" s="36">
        <v>2</v>
      </c>
      <c r="AS22" s="23">
        <v>2</v>
      </c>
      <c r="AT22" s="38">
        <v>2</v>
      </c>
      <c r="AU22" s="23">
        <v>1</v>
      </c>
      <c r="AV22" s="38">
        <v>2</v>
      </c>
      <c r="AW22" s="23">
        <v>2</v>
      </c>
      <c r="AX22" s="38">
        <v>2</v>
      </c>
      <c r="AY22" s="23">
        <v>2</v>
      </c>
      <c r="AZ22" s="38">
        <v>2</v>
      </c>
      <c r="BA22" s="23">
        <v>1</v>
      </c>
      <c r="BB22" s="30">
        <f t="shared" si="0"/>
        <v>14</v>
      </c>
      <c r="BC22" s="30">
        <f t="shared" si="1"/>
        <v>18</v>
      </c>
      <c r="BD22" s="30">
        <f t="shared" si="2"/>
        <v>19</v>
      </c>
      <c r="BE22" s="30">
        <f t="shared" si="3"/>
        <v>18</v>
      </c>
    </row>
    <row r="23" spans="1:57" ht="15">
      <c r="A23" s="2" t="s">
        <v>235</v>
      </c>
      <c r="B23" s="2" t="s">
        <v>236</v>
      </c>
      <c r="C23" s="2" t="s">
        <v>238</v>
      </c>
      <c r="D23" s="2" t="s">
        <v>28</v>
      </c>
      <c r="E23" s="2" t="s">
        <v>237</v>
      </c>
      <c r="F23" s="2" t="s">
        <v>217</v>
      </c>
      <c r="G23" s="2" t="s">
        <v>169</v>
      </c>
      <c r="H23" s="2" t="s">
        <v>206</v>
      </c>
      <c r="I23" s="2">
        <v>15</v>
      </c>
      <c r="J23" s="27">
        <f t="shared" si="4"/>
        <v>69</v>
      </c>
      <c r="K23" s="67">
        <f>SUM(J23/J9)</f>
        <v>0.92</v>
      </c>
      <c r="L23" s="2" t="s">
        <v>42</v>
      </c>
      <c r="M23" s="2"/>
      <c r="N23" s="22">
        <v>1</v>
      </c>
      <c r="O23" s="23">
        <v>2</v>
      </c>
      <c r="P23" s="22">
        <v>2</v>
      </c>
      <c r="Q23" s="23">
        <v>2</v>
      </c>
      <c r="R23" s="22">
        <v>2</v>
      </c>
      <c r="S23" s="23">
        <v>2</v>
      </c>
      <c r="T23" s="22">
        <v>2</v>
      </c>
      <c r="U23" s="23">
        <v>1</v>
      </c>
      <c r="V23" s="22">
        <v>1</v>
      </c>
      <c r="W23" s="24">
        <v>1</v>
      </c>
      <c r="X23" s="36">
        <v>2</v>
      </c>
      <c r="Y23" s="23">
        <v>1</v>
      </c>
      <c r="Z23" s="38">
        <v>1</v>
      </c>
      <c r="AA23" s="23">
        <v>2</v>
      </c>
      <c r="AB23" s="38">
        <v>2</v>
      </c>
      <c r="AC23" s="23">
        <v>2</v>
      </c>
      <c r="AD23" s="38">
        <v>2</v>
      </c>
      <c r="AE23" s="23">
        <v>1</v>
      </c>
      <c r="AF23" s="38">
        <v>2</v>
      </c>
      <c r="AG23" s="24">
        <v>1</v>
      </c>
      <c r="AH23" s="25">
        <v>2</v>
      </c>
      <c r="AI23" s="23">
        <v>2</v>
      </c>
      <c r="AJ23" s="22">
        <v>2</v>
      </c>
      <c r="AK23" s="23">
        <v>2</v>
      </c>
      <c r="AL23" s="22">
        <v>2</v>
      </c>
      <c r="AM23" s="23">
        <v>2</v>
      </c>
      <c r="AN23" s="22">
        <v>2</v>
      </c>
      <c r="AO23" s="23">
        <v>2</v>
      </c>
      <c r="AP23" s="22">
        <v>2</v>
      </c>
      <c r="AQ23" s="24">
        <v>2</v>
      </c>
      <c r="AR23" s="36">
        <v>2</v>
      </c>
      <c r="AS23" s="23">
        <v>1</v>
      </c>
      <c r="AT23" s="38">
        <v>2</v>
      </c>
      <c r="AU23" s="23">
        <v>1</v>
      </c>
      <c r="AV23" s="38">
        <v>2</v>
      </c>
      <c r="AW23" s="23">
        <v>2</v>
      </c>
      <c r="AX23" s="38">
        <v>1</v>
      </c>
      <c r="AY23" s="23">
        <v>2</v>
      </c>
      <c r="AZ23" s="38">
        <v>2</v>
      </c>
      <c r="BA23" s="23">
        <v>2</v>
      </c>
      <c r="BB23" s="30">
        <f t="shared" si="0"/>
        <v>16</v>
      </c>
      <c r="BC23" s="30">
        <f t="shared" si="1"/>
        <v>16</v>
      </c>
      <c r="BD23" s="30">
        <f t="shared" si="2"/>
        <v>20</v>
      </c>
      <c r="BE23" s="30">
        <f t="shared" si="3"/>
        <v>17</v>
      </c>
    </row>
    <row r="24" spans="1:57" ht="15">
      <c r="A24" s="2" t="s">
        <v>223</v>
      </c>
      <c r="B24" s="2" t="s">
        <v>239</v>
      </c>
      <c r="C24" s="2" t="s">
        <v>240</v>
      </c>
      <c r="D24" s="2" t="s">
        <v>182</v>
      </c>
      <c r="E24" s="2" t="s">
        <v>241</v>
      </c>
      <c r="F24" s="2" t="s">
        <v>217</v>
      </c>
      <c r="G24" s="2" t="s">
        <v>169</v>
      </c>
      <c r="H24" s="2" t="s">
        <v>20</v>
      </c>
      <c r="I24" s="2">
        <v>16</v>
      </c>
      <c r="J24" s="27">
        <f t="shared" si="4"/>
        <v>67</v>
      </c>
      <c r="K24" s="67">
        <f>SUM(J24/J9)</f>
        <v>0.8933333333333333</v>
      </c>
      <c r="L24" s="2" t="s">
        <v>42</v>
      </c>
      <c r="M24" s="2"/>
      <c r="N24" s="22">
        <v>2</v>
      </c>
      <c r="O24" s="23">
        <v>2</v>
      </c>
      <c r="P24" s="22">
        <v>2</v>
      </c>
      <c r="Q24" s="23">
        <v>2</v>
      </c>
      <c r="R24" s="22">
        <v>1</v>
      </c>
      <c r="S24" s="23">
        <v>2</v>
      </c>
      <c r="T24" s="22">
        <v>2</v>
      </c>
      <c r="U24" s="23">
        <v>2</v>
      </c>
      <c r="V24" s="22">
        <v>1</v>
      </c>
      <c r="W24" s="24">
        <v>1</v>
      </c>
      <c r="X24" s="36">
        <v>2</v>
      </c>
      <c r="Y24" s="23">
        <v>2</v>
      </c>
      <c r="Z24" s="38">
        <v>1</v>
      </c>
      <c r="AA24" s="23">
        <v>2</v>
      </c>
      <c r="AB24" s="38">
        <v>1</v>
      </c>
      <c r="AC24" s="23">
        <v>2</v>
      </c>
      <c r="AD24" s="38">
        <v>2</v>
      </c>
      <c r="AE24" s="23">
        <v>2</v>
      </c>
      <c r="AF24" s="38">
        <v>2</v>
      </c>
      <c r="AG24" s="24">
        <v>1</v>
      </c>
      <c r="AH24" s="25">
        <v>1</v>
      </c>
      <c r="AI24" s="23">
        <v>2</v>
      </c>
      <c r="AJ24" s="22">
        <v>2</v>
      </c>
      <c r="AK24" s="23">
        <v>1</v>
      </c>
      <c r="AL24" s="22">
        <v>0</v>
      </c>
      <c r="AM24" s="23">
        <v>2</v>
      </c>
      <c r="AN24" s="22">
        <v>1</v>
      </c>
      <c r="AO24" s="23">
        <v>2</v>
      </c>
      <c r="AP24" s="22">
        <v>2</v>
      </c>
      <c r="AQ24" s="24">
        <v>2</v>
      </c>
      <c r="AR24" s="36">
        <v>2</v>
      </c>
      <c r="AS24" s="23">
        <v>2</v>
      </c>
      <c r="AT24" s="38">
        <v>2</v>
      </c>
      <c r="AU24" s="23">
        <v>2</v>
      </c>
      <c r="AV24" s="38">
        <v>2</v>
      </c>
      <c r="AW24" s="23">
        <v>2</v>
      </c>
      <c r="AX24" s="38">
        <v>1</v>
      </c>
      <c r="AY24" s="23">
        <v>2</v>
      </c>
      <c r="AZ24" s="38">
        <v>2</v>
      </c>
      <c r="BA24" s="23">
        <v>1</v>
      </c>
      <c r="BB24" s="30">
        <f t="shared" si="0"/>
        <v>17</v>
      </c>
      <c r="BC24" s="30">
        <f t="shared" si="1"/>
        <v>17</v>
      </c>
      <c r="BD24" s="30">
        <f t="shared" si="2"/>
        <v>15</v>
      </c>
      <c r="BE24" s="30">
        <f t="shared" si="3"/>
        <v>18</v>
      </c>
    </row>
    <row r="25" spans="1:57" ht="15">
      <c r="A25" s="2" t="s">
        <v>242</v>
      </c>
      <c r="B25" s="2" t="s">
        <v>243</v>
      </c>
      <c r="C25" s="2" t="s">
        <v>244</v>
      </c>
      <c r="D25" s="2" t="s">
        <v>245</v>
      </c>
      <c r="E25" s="2" t="s">
        <v>246</v>
      </c>
      <c r="F25" s="2" t="s">
        <v>247</v>
      </c>
      <c r="G25" s="2" t="s">
        <v>185</v>
      </c>
      <c r="H25" s="83" t="s">
        <v>248</v>
      </c>
      <c r="I25" s="2">
        <v>17</v>
      </c>
      <c r="J25" s="27">
        <f t="shared" si="4"/>
        <v>67</v>
      </c>
      <c r="K25" s="67">
        <f>SUM(J25/J9)</f>
        <v>0.8933333333333333</v>
      </c>
      <c r="L25" s="2" t="s">
        <v>42</v>
      </c>
      <c r="M25" s="2"/>
      <c r="N25" s="22">
        <v>2</v>
      </c>
      <c r="O25" s="23">
        <v>2</v>
      </c>
      <c r="P25" s="22">
        <v>1</v>
      </c>
      <c r="Q25" s="23">
        <v>2</v>
      </c>
      <c r="R25" s="22">
        <v>1</v>
      </c>
      <c r="S25" s="23">
        <v>2</v>
      </c>
      <c r="T25" s="22">
        <v>2</v>
      </c>
      <c r="U25" s="23">
        <v>1</v>
      </c>
      <c r="V25" s="22">
        <v>2</v>
      </c>
      <c r="W25" s="24">
        <v>1</v>
      </c>
      <c r="X25" s="36">
        <v>2</v>
      </c>
      <c r="Y25" s="23">
        <v>2</v>
      </c>
      <c r="Z25" s="38">
        <v>1</v>
      </c>
      <c r="AA25" s="23">
        <v>2</v>
      </c>
      <c r="AB25" s="38">
        <v>2</v>
      </c>
      <c r="AC25" s="23">
        <v>2</v>
      </c>
      <c r="AD25" s="38">
        <v>2</v>
      </c>
      <c r="AE25" s="23">
        <v>1</v>
      </c>
      <c r="AF25" s="38">
        <v>1</v>
      </c>
      <c r="AG25" s="24">
        <v>2</v>
      </c>
      <c r="AH25" s="25">
        <v>1</v>
      </c>
      <c r="AI25" s="23">
        <v>2</v>
      </c>
      <c r="AJ25" s="22">
        <v>2</v>
      </c>
      <c r="AK25" s="23">
        <v>2</v>
      </c>
      <c r="AL25" s="22">
        <v>1</v>
      </c>
      <c r="AM25" s="23">
        <v>2</v>
      </c>
      <c r="AN25" s="22">
        <v>2</v>
      </c>
      <c r="AO25" s="23">
        <v>2</v>
      </c>
      <c r="AP25" s="22">
        <v>1</v>
      </c>
      <c r="AQ25" s="24">
        <v>2</v>
      </c>
      <c r="AR25" s="36">
        <v>1</v>
      </c>
      <c r="AS25" s="23">
        <v>1</v>
      </c>
      <c r="AT25" s="38">
        <v>2</v>
      </c>
      <c r="AU25" s="23">
        <v>2</v>
      </c>
      <c r="AV25" s="38">
        <v>2</v>
      </c>
      <c r="AW25" s="23">
        <v>2</v>
      </c>
      <c r="AX25" s="38">
        <v>2</v>
      </c>
      <c r="AY25" s="23">
        <v>2</v>
      </c>
      <c r="AZ25" s="38">
        <v>2</v>
      </c>
      <c r="BA25" s="23">
        <v>1</v>
      </c>
      <c r="BB25" s="30">
        <f t="shared" si="0"/>
        <v>16</v>
      </c>
      <c r="BC25" s="30">
        <f t="shared" si="1"/>
        <v>17</v>
      </c>
      <c r="BD25" s="30">
        <f t="shared" si="2"/>
        <v>17</v>
      </c>
      <c r="BE25" s="30">
        <f t="shared" si="3"/>
        <v>17</v>
      </c>
    </row>
    <row r="26" spans="1:57" ht="15">
      <c r="A26" s="2" t="s">
        <v>249</v>
      </c>
      <c r="B26" s="2" t="s">
        <v>250</v>
      </c>
      <c r="C26" s="2" t="s">
        <v>251</v>
      </c>
      <c r="D26" s="2" t="s">
        <v>252</v>
      </c>
      <c r="E26" s="2" t="s">
        <v>253</v>
      </c>
      <c r="F26" s="2" t="s">
        <v>254</v>
      </c>
      <c r="G26" s="2" t="s">
        <v>177</v>
      </c>
      <c r="H26" s="2" t="s">
        <v>178</v>
      </c>
      <c r="I26" s="2">
        <v>18</v>
      </c>
      <c r="J26" s="27">
        <f t="shared" si="4"/>
        <v>67</v>
      </c>
      <c r="K26" s="67">
        <f>SUM(J26/J9)</f>
        <v>0.8933333333333333</v>
      </c>
      <c r="L26" s="2" t="s">
        <v>42</v>
      </c>
      <c r="M26" s="2"/>
      <c r="N26" s="22">
        <v>1</v>
      </c>
      <c r="O26" s="23">
        <v>1</v>
      </c>
      <c r="P26" s="22">
        <v>1</v>
      </c>
      <c r="Q26" s="23">
        <v>2</v>
      </c>
      <c r="R26" s="22">
        <v>2</v>
      </c>
      <c r="S26" s="23">
        <v>2</v>
      </c>
      <c r="T26" s="22">
        <v>2</v>
      </c>
      <c r="U26" s="23">
        <v>2</v>
      </c>
      <c r="V26" s="22">
        <v>1</v>
      </c>
      <c r="W26" s="24">
        <v>1</v>
      </c>
      <c r="X26" s="36">
        <v>2</v>
      </c>
      <c r="Y26" s="23">
        <v>2</v>
      </c>
      <c r="Z26" s="38">
        <v>1</v>
      </c>
      <c r="AA26" s="23">
        <v>2</v>
      </c>
      <c r="AB26" s="38">
        <v>1</v>
      </c>
      <c r="AC26" s="23">
        <v>2</v>
      </c>
      <c r="AD26" s="38">
        <v>2</v>
      </c>
      <c r="AE26" s="23">
        <v>1</v>
      </c>
      <c r="AF26" s="38">
        <v>2</v>
      </c>
      <c r="AG26" s="24">
        <v>2</v>
      </c>
      <c r="AH26" s="25">
        <v>1</v>
      </c>
      <c r="AI26" s="23">
        <v>2</v>
      </c>
      <c r="AJ26" s="22">
        <v>2</v>
      </c>
      <c r="AK26" s="23">
        <v>1</v>
      </c>
      <c r="AL26" s="22">
        <v>2</v>
      </c>
      <c r="AM26" s="23">
        <v>2</v>
      </c>
      <c r="AN26" s="22">
        <v>2</v>
      </c>
      <c r="AO26" s="23">
        <v>2</v>
      </c>
      <c r="AP26" s="22">
        <v>2</v>
      </c>
      <c r="AQ26" s="24">
        <v>2</v>
      </c>
      <c r="AR26" s="36">
        <v>1</v>
      </c>
      <c r="AS26" s="23">
        <v>2</v>
      </c>
      <c r="AT26" s="38">
        <v>1</v>
      </c>
      <c r="AU26" s="23">
        <v>2</v>
      </c>
      <c r="AV26" s="38">
        <v>2</v>
      </c>
      <c r="AW26" s="23">
        <v>2</v>
      </c>
      <c r="AX26" s="38">
        <v>2</v>
      </c>
      <c r="AY26" s="23">
        <v>2</v>
      </c>
      <c r="AZ26" s="38">
        <v>2</v>
      </c>
      <c r="BA26" s="23">
        <v>1</v>
      </c>
      <c r="BB26" s="30">
        <f t="shared" si="0"/>
        <v>15</v>
      </c>
      <c r="BC26" s="30">
        <f t="shared" si="1"/>
        <v>17</v>
      </c>
      <c r="BD26" s="30">
        <f t="shared" si="2"/>
        <v>18</v>
      </c>
      <c r="BE26" s="30">
        <f t="shared" si="3"/>
        <v>17</v>
      </c>
    </row>
    <row r="27" spans="1:57" ht="15">
      <c r="A27" s="2" t="s">
        <v>255</v>
      </c>
      <c r="B27" s="2" t="s">
        <v>256</v>
      </c>
      <c r="C27" s="2" t="s">
        <v>257</v>
      </c>
      <c r="D27" s="2" t="s">
        <v>73</v>
      </c>
      <c r="E27" s="2" t="s">
        <v>25</v>
      </c>
      <c r="F27" s="2" t="s">
        <v>258</v>
      </c>
      <c r="G27" s="2" t="s">
        <v>169</v>
      </c>
      <c r="H27" s="2" t="s">
        <v>17</v>
      </c>
      <c r="I27" s="2">
        <v>19</v>
      </c>
      <c r="J27" s="27">
        <f t="shared" si="4"/>
        <v>66</v>
      </c>
      <c r="K27" s="67">
        <f>SUM(J27/J9)</f>
        <v>0.88</v>
      </c>
      <c r="L27" s="2"/>
      <c r="M27" s="2"/>
      <c r="N27" s="22">
        <v>2</v>
      </c>
      <c r="O27" s="23">
        <v>2</v>
      </c>
      <c r="P27" s="22">
        <v>1</v>
      </c>
      <c r="Q27" s="23">
        <v>1</v>
      </c>
      <c r="R27" s="22">
        <v>2</v>
      </c>
      <c r="S27" s="23">
        <v>2</v>
      </c>
      <c r="T27" s="22">
        <v>2</v>
      </c>
      <c r="U27" s="23">
        <v>0</v>
      </c>
      <c r="V27" s="22">
        <v>1</v>
      </c>
      <c r="W27" s="24">
        <v>2</v>
      </c>
      <c r="X27" s="36">
        <v>2</v>
      </c>
      <c r="Y27" s="23">
        <v>2</v>
      </c>
      <c r="Z27" s="38">
        <v>2</v>
      </c>
      <c r="AA27" s="23">
        <v>2</v>
      </c>
      <c r="AB27" s="38">
        <v>2</v>
      </c>
      <c r="AC27" s="23">
        <v>2</v>
      </c>
      <c r="AD27" s="38">
        <v>2</v>
      </c>
      <c r="AE27" s="23">
        <v>2</v>
      </c>
      <c r="AF27" s="38">
        <v>2</v>
      </c>
      <c r="AG27" s="24">
        <v>1</v>
      </c>
      <c r="AH27" s="25">
        <v>1</v>
      </c>
      <c r="AI27" s="23">
        <v>2</v>
      </c>
      <c r="AJ27" s="22">
        <v>2</v>
      </c>
      <c r="AK27" s="23">
        <v>1</v>
      </c>
      <c r="AL27" s="22">
        <v>1</v>
      </c>
      <c r="AM27" s="23">
        <v>1</v>
      </c>
      <c r="AN27" s="22">
        <v>1</v>
      </c>
      <c r="AO27" s="23">
        <v>1</v>
      </c>
      <c r="AP27" s="22">
        <v>2</v>
      </c>
      <c r="AQ27" s="24">
        <v>1</v>
      </c>
      <c r="AR27" s="36">
        <v>2</v>
      </c>
      <c r="AS27" s="23">
        <v>2</v>
      </c>
      <c r="AT27" s="38">
        <v>2</v>
      </c>
      <c r="AU27" s="23">
        <v>2</v>
      </c>
      <c r="AV27" s="38">
        <v>2</v>
      </c>
      <c r="AW27" s="23">
        <v>1</v>
      </c>
      <c r="AX27" s="38">
        <v>2</v>
      </c>
      <c r="AY27" s="23">
        <v>2</v>
      </c>
      <c r="AZ27" s="38">
        <v>2</v>
      </c>
      <c r="BA27" s="23">
        <v>2</v>
      </c>
      <c r="BB27" s="30">
        <f t="shared" si="0"/>
        <v>15</v>
      </c>
      <c r="BC27" s="30">
        <f t="shared" si="1"/>
        <v>19</v>
      </c>
      <c r="BD27" s="30">
        <f t="shared" si="2"/>
        <v>13</v>
      </c>
      <c r="BE27" s="30">
        <f t="shared" si="3"/>
        <v>19</v>
      </c>
    </row>
    <row r="28" spans="1:57" ht="15">
      <c r="A28" s="2" t="s">
        <v>255</v>
      </c>
      <c r="B28" s="2" t="s">
        <v>259</v>
      </c>
      <c r="C28" s="2" t="s">
        <v>260</v>
      </c>
      <c r="D28" s="2" t="s">
        <v>261</v>
      </c>
      <c r="E28" s="2" t="s">
        <v>262</v>
      </c>
      <c r="F28" s="2" t="s">
        <v>45</v>
      </c>
      <c r="G28" s="2" t="s">
        <v>169</v>
      </c>
      <c r="H28" s="2" t="s">
        <v>20</v>
      </c>
      <c r="I28" s="2">
        <v>20</v>
      </c>
      <c r="J28" s="27">
        <f t="shared" si="4"/>
        <v>65</v>
      </c>
      <c r="K28" s="67">
        <f>SUM(J28/J9)</f>
        <v>0.8666666666666667</v>
      </c>
      <c r="L28" s="2" t="s">
        <v>42</v>
      </c>
      <c r="M28" s="2"/>
      <c r="N28" s="22">
        <v>2</v>
      </c>
      <c r="O28" s="23">
        <v>2</v>
      </c>
      <c r="P28" s="22">
        <v>2</v>
      </c>
      <c r="Q28" s="23">
        <v>2</v>
      </c>
      <c r="R28" s="22">
        <v>1</v>
      </c>
      <c r="S28" s="23">
        <v>2</v>
      </c>
      <c r="T28" s="22">
        <v>2</v>
      </c>
      <c r="U28" s="23">
        <v>2</v>
      </c>
      <c r="V28" s="22">
        <v>1</v>
      </c>
      <c r="W28" s="24">
        <v>1</v>
      </c>
      <c r="X28" s="36">
        <v>2</v>
      </c>
      <c r="Y28" s="23">
        <v>2</v>
      </c>
      <c r="Z28" s="38">
        <v>2</v>
      </c>
      <c r="AA28" s="23">
        <v>2</v>
      </c>
      <c r="AB28" s="38">
        <v>1</v>
      </c>
      <c r="AC28" s="23">
        <v>2</v>
      </c>
      <c r="AD28" s="38">
        <v>1</v>
      </c>
      <c r="AE28" s="23">
        <v>2</v>
      </c>
      <c r="AF28" s="38">
        <v>1</v>
      </c>
      <c r="AG28" s="24">
        <v>2</v>
      </c>
      <c r="AH28" s="25">
        <v>1</v>
      </c>
      <c r="AI28" s="23">
        <v>2</v>
      </c>
      <c r="AJ28" s="22">
        <v>2</v>
      </c>
      <c r="AK28" s="23">
        <v>1</v>
      </c>
      <c r="AL28" s="22">
        <v>2</v>
      </c>
      <c r="AM28" s="23">
        <v>2</v>
      </c>
      <c r="AN28" s="22">
        <v>1</v>
      </c>
      <c r="AO28" s="23">
        <v>1</v>
      </c>
      <c r="AP28" s="22">
        <v>2</v>
      </c>
      <c r="AQ28" s="24">
        <v>1</v>
      </c>
      <c r="AR28" s="36">
        <v>2</v>
      </c>
      <c r="AS28" s="23">
        <v>2</v>
      </c>
      <c r="AT28" s="38">
        <v>2</v>
      </c>
      <c r="AU28" s="23">
        <v>0</v>
      </c>
      <c r="AV28" s="38">
        <v>2</v>
      </c>
      <c r="AW28" s="23">
        <v>2</v>
      </c>
      <c r="AX28" s="38">
        <v>2</v>
      </c>
      <c r="AY28" s="23">
        <v>1</v>
      </c>
      <c r="AZ28" s="38">
        <v>2</v>
      </c>
      <c r="BA28" s="23">
        <v>1</v>
      </c>
      <c r="BB28" s="30">
        <f t="shared" si="0"/>
        <v>17</v>
      </c>
      <c r="BC28" s="30">
        <f t="shared" si="1"/>
        <v>17</v>
      </c>
      <c r="BD28" s="30">
        <f t="shared" si="2"/>
        <v>15</v>
      </c>
      <c r="BE28" s="30">
        <f t="shared" si="3"/>
        <v>16</v>
      </c>
    </row>
    <row r="29" spans="1:57" ht="15">
      <c r="A29" s="2" t="s">
        <v>263</v>
      </c>
      <c r="B29" s="2" t="s">
        <v>264</v>
      </c>
      <c r="C29" s="2" t="s">
        <v>265</v>
      </c>
      <c r="D29" s="2" t="s">
        <v>28</v>
      </c>
      <c r="E29" s="2" t="s">
        <v>266</v>
      </c>
      <c r="F29" s="2" t="s">
        <v>184</v>
      </c>
      <c r="G29" s="2" t="s">
        <v>267</v>
      </c>
      <c r="H29" s="2" t="s">
        <v>27</v>
      </c>
      <c r="I29" s="2">
        <v>21</v>
      </c>
      <c r="J29" s="27">
        <f t="shared" si="4"/>
        <v>65</v>
      </c>
      <c r="K29" s="67">
        <f>SUM(J29/J9)</f>
        <v>0.8666666666666667</v>
      </c>
      <c r="L29" s="2" t="s">
        <v>42</v>
      </c>
      <c r="M29" s="2"/>
      <c r="N29" s="22">
        <v>1</v>
      </c>
      <c r="O29" s="23">
        <v>1</v>
      </c>
      <c r="P29" s="22">
        <v>1</v>
      </c>
      <c r="Q29" s="23">
        <v>2</v>
      </c>
      <c r="R29" s="22">
        <v>1</v>
      </c>
      <c r="S29" s="23">
        <v>2</v>
      </c>
      <c r="T29" s="22">
        <v>2</v>
      </c>
      <c r="U29" s="23">
        <v>2</v>
      </c>
      <c r="V29" s="22">
        <v>1</v>
      </c>
      <c r="W29" s="24">
        <v>2</v>
      </c>
      <c r="X29" s="36">
        <v>1</v>
      </c>
      <c r="Y29" s="23">
        <v>2</v>
      </c>
      <c r="Z29" s="38">
        <v>1</v>
      </c>
      <c r="AA29" s="23">
        <v>2</v>
      </c>
      <c r="AB29" s="38">
        <v>1</v>
      </c>
      <c r="AC29" s="23">
        <v>2</v>
      </c>
      <c r="AD29" s="38">
        <v>2</v>
      </c>
      <c r="AE29" s="23">
        <v>1</v>
      </c>
      <c r="AF29" s="38">
        <v>2</v>
      </c>
      <c r="AG29" s="24">
        <v>2</v>
      </c>
      <c r="AH29" s="25">
        <v>2</v>
      </c>
      <c r="AI29" s="23">
        <v>2</v>
      </c>
      <c r="AJ29" s="22">
        <v>2</v>
      </c>
      <c r="AK29" s="23">
        <v>2</v>
      </c>
      <c r="AL29" s="22">
        <v>0</v>
      </c>
      <c r="AM29" s="23">
        <v>2</v>
      </c>
      <c r="AN29" s="22">
        <v>1</v>
      </c>
      <c r="AO29" s="23">
        <v>2</v>
      </c>
      <c r="AP29" s="22">
        <v>2</v>
      </c>
      <c r="AQ29" s="24">
        <v>1</v>
      </c>
      <c r="AR29" s="36">
        <v>1</v>
      </c>
      <c r="AS29" s="23">
        <v>2</v>
      </c>
      <c r="AT29" s="38">
        <v>2</v>
      </c>
      <c r="AU29" s="23">
        <v>1</v>
      </c>
      <c r="AV29" s="38">
        <v>2</v>
      </c>
      <c r="AW29" s="23">
        <v>2</v>
      </c>
      <c r="AX29" s="38">
        <v>2</v>
      </c>
      <c r="AY29" s="23">
        <v>2</v>
      </c>
      <c r="AZ29" s="38">
        <v>2</v>
      </c>
      <c r="BA29" s="23">
        <v>2</v>
      </c>
      <c r="BB29" s="30">
        <f t="shared" si="0"/>
        <v>15</v>
      </c>
      <c r="BC29" s="30">
        <f t="shared" si="1"/>
        <v>16</v>
      </c>
      <c r="BD29" s="30">
        <f t="shared" si="2"/>
        <v>16</v>
      </c>
      <c r="BE29" s="30">
        <f t="shared" si="3"/>
        <v>18</v>
      </c>
    </row>
    <row r="30" spans="1:57" ht="15">
      <c r="A30" s="2" t="s">
        <v>164</v>
      </c>
      <c r="B30" s="2" t="s">
        <v>268</v>
      </c>
      <c r="C30" s="2" t="s">
        <v>269</v>
      </c>
      <c r="D30" s="2" t="s">
        <v>28</v>
      </c>
      <c r="E30" s="2" t="s">
        <v>266</v>
      </c>
      <c r="F30" s="2" t="s">
        <v>247</v>
      </c>
      <c r="G30" s="2" t="s">
        <v>169</v>
      </c>
      <c r="H30" s="2" t="s">
        <v>270</v>
      </c>
      <c r="I30" s="2">
        <v>22</v>
      </c>
      <c r="J30" s="27">
        <f t="shared" si="4"/>
        <v>64</v>
      </c>
      <c r="K30" s="67">
        <f>SUM(J30/J9)</f>
        <v>0.8533333333333334</v>
      </c>
      <c r="L30" s="2"/>
      <c r="M30" s="2"/>
      <c r="N30" s="22">
        <v>2</v>
      </c>
      <c r="O30" s="23">
        <v>1</v>
      </c>
      <c r="P30" s="22">
        <v>1</v>
      </c>
      <c r="Q30" s="23">
        <v>2</v>
      </c>
      <c r="R30" s="22">
        <v>1</v>
      </c>
      <c r="S30" s="23">
        <v>2</v>
      </c>
      <c r="T30" s="22">
        <v>1</v>
      </c>
      <c r="U30" s="23">
        <v>1</v>
      </c>
      <c r="V30" s="22">
        <v>2</v>
      </c>
      <c r="W30" s="24">
        <v>1</v>
      </c>
      <c r="X30" s="36">
        <v>1</v>
      </c>
      <c r="Y30" s="23">
        <v>2</v>
      </c>
      <c r="Z30" s="38">
        <v>1</v>
      </c>
      <c r="AA30" s="23">
        <v>2</v>
      </c>
      <c r="AB30" s="38">
        <v>2</v>
      </c>
      <c r="AC30" s="23">
        <v>1</v>
      </c>
      <c r="AD30" s="38">
        <v>1</v>
      </c>
      <c r="AE30" s="23">
        <v>1</v>
      </c>
      <c r="AF30" s="38">
        <v>1</v>
      </c>
      <c r="AG30" s="24">
        <v>2</v>
      </c>
      <c r="AH30" s="25">
        <v>2</v>
      </c>
      <c r="AI30" s="23">
        <v>2</v>
      </c>
      <c r="AJ30" s="22">
        <v>2</v>
      </c>
      <c r="AK30" s="23">
        <v>1</v>
      </c>
      <c r="AL30" s="22">
        <v>1</v>
      </c>
      <c r="AM30" s="23">
        <v>2</v>
      </c>
      <c r="AN30" s="22">
        <v>2</v>
      </c>
      <c r="AO30" s="23">
        <v>2</v>
      </c>
      <c r="AP30" s="22">
        <v>2</v>
      </c>
      <c r="AQ30" s="24">
        <v>2</v>
      </c>
      <c r="AR30" s="36">
        <v>1</v>
      </c>
      <c r="AS30" s="23">
        <v>2</v>
      </c>
      <c r="AT30" s="38">
        <v>2</v>
      </c>
      <c r="AU30" s="23">
        <v>2</v>
      </c>
      <c r="AV30" s="38">
        <v>2</v>
      </c>
      <c r="AW30" s="23">
        <v>2</v>
      </c>
      <c r="AX30" s="38">
        <v>1</v>
      </c>
      <c r="AY30" s="23">
        <v>2</v>
      </c>
      <c r="AZ30" s="38">
        <v>2</v>
      </c>
      <c r="BA30" s="23">
        <v>2</v>
      </c>
      <c r="BB30" s="30">
        <f t="shared" si="0"/>
        <v>14</v>
      </c>
      <c r="BC30" s="30">
        <f t="shared" si="1"/>
        <v>14</v>
      </c>
      <c r="BD30" s="30">
        <f t="shared" si="2"/>
        <v>18</v>
      </c>
      <c r="BE30" s="30">
        <f t="shared" si="3"/>
        <v>18</v>
      </c>
    </row>
    <row r="31" spans="1:57" ht="15">
      <c r="A31" s="2" t="s">
        <v>186</v>
      </c>
      <c r="B31" s="2" t="s">
        <v>271</v>
      </c>
      <c r="C31" s="2" t="s">
        <v>272</v>
      </c>
      <c r="D31" s="2" t="s">
        <v>232</v>
      </c>
      <c r="E31" s="2" t="s">
        <v>262</v>
      </c>
      <c r="F31" s="2" t="s">
        <v>273</v>
      </c>
      <c r="G31" s="2" t="s">
        <v>177</v>
      </c>
      <c r="H31" s="2" t="s">
        <v>274</v>
      </c>
      <c r="I31" s="2">
        <v>23</v>
      </c>
      <c r="J31" s="27">
        <f t="shared" si="4"/>
        <v>62</v>
      </c>
      <c r="K31" s="67">
        <f>SUM(J31/J9)</f>
        <v>0.8266666666666667</v>
      </c>
      <c r="L31" s="2"/>
      <c r="M31" s="2"/>
      <c r="N31" s="22">
        <v>1</v>
      </c>
      <c r="O31" s="23">
        <v>2</v>
      </c>
      <c r="P31" s="22">
        <v>1</v>
      </c>
      <c r="Q31" s="23">
        <v>1</v>
      </c>
      <c r="R31" s="22">
        <v>1</v>
      </c>
      <c r="S31" s="23">
        <v>2</v>
      </c>
      <c r="T31" s="22">
        <v>2</v>
      </c>
      <c r="U31" s="23">
        <v>0</v>
      </c>
      <c r="V31" s="22">
        <v>1</v>
      </c>
      <c r="W31" s="24">
        <v>2</v>
      </c>
      <c r="X31" s="36">
        <v>2</v>
      </c>
      <c r="Y31" s="23">
        <v>2</v>
      </c>
      <c r="Z31" s="38">
        <v>2</v>
      </c>
      <c r="AA31" s="23">
        <v>2</v>
      </c>
      <c r="AB31" s="38">
        <v>2</v>
      </c>
      <c r="AC31" s="23">
        <v>2</v>
      </c>
      <c r="AD31" s="38">
        <v>2</v>
      </c>
      <c r="AE31" s="23">
        <v>2</v>
      </c>
      <c r="AF31" s="38">
        <v>2</v>
      </c>
      <c r="AG31" s="24">
        <v>2</v>
      </c>
      <c r="AH31" s="25">
        <v>1</v>
      </c>
      <c r="AI31" s="23">
        <v>2</v>
      </c>
      <c r="AJ31" s="22">
        <v>1</v>
      </c>
      <c r="AK31" s="23">
        <v>2</v>
      </c>
      <c r="AL31" s="22">
        <v>1</v>
      </c>
      <c r="AM31" s="23">
        <v>1</v>
      </c>
      <c r="AN31" s="22">
        <v>1</v>
      </c>
      <c r="AO31" s="23">
        <v>2</v>
      </c>
      <c r="AP31" s="22">
        <v>2</v>
      </c>
      <c r="AQ31" s="24">
        <v>1</v>
      </c>
      <c r="AR31" s="36">
        <v>1</v>
      </c>
      <c r="AS31" s="23">
        <v>0</v>
      </c>
      <c r="AT31" s="38">
        <v>2</v>
      </c>
      <c r="AU31" s="23">
        <v>2</v>
      </c>
      <c r="AV31" s="38">
        <v>2</v>
      </c>
      <c r="AW31" s="23">
        <v>2</v>
      </c>
      <c r="AX31" s="38">
        <v>2</v>
      </c>
      <c r="AY31" s="23">
        <v>2</v>
      </c>
      <c r="AZ31" s="38">
        <v>1</v>
      </c>
      <c r="BA31" s="23">
        <v>1</v>
      </c>
      <c r="BB31" s="30">
        <f t="shared" si="0"/>
        <v>13</v>
      </c>
      <c r="BC31" s="30">
        <f t="shared" si="1"/>
        <v>20</v>
      </c>
      <c r="BD31" s="30">
        <f t="shared" si="2"/>
        <v>14</v>
      </c>
      <c r="BE31" s="30">
        <f t="shared" si="3"/>
        <v>15</v>
      </c>
    </row>
    <row r="32" spans="1:57" ht="15">
      <c r="A32" s="2" t="s">
        <v>275</v>
      </c>
      <c r="B32" s="2" t="s">
        <v>276</v>
      </c>
      <c r="C32" s="2" t="s">
        <v>277</v>
      </c>
      <c r="D32" s="2" t="s">
        <v>122</v>
      </c>
      <c r="E32" s="2" t="s">
        <v>278</v>
      </c>
      <c r="F32" s="2" t="s">
        <v>279</v>
      </c>
      <c r="G32" s="2" t="s">
        <v>169</v>
      </c>
      <c r="H32" s="2" t="s">
        <v>178</v>
      </c>
      <c r="I32" s="2">
        <v>24</v>
      </c>
      <c r="J32" s="27">
        <f t="shared" si="4"/>
        <v>61</v>
      </c>
      <c r="K32" s="67">
        <f>SUM(J32/J9)</f>
        <v>0.8133333333333334</v>
      </c>
      <c r="L32" s="2" t="s">
        <v>42</v>
      </c>
      <c r="M32" s="2"/>
      <c r="N32" s="22">
        <v>2</v>
      </c>
      <c r="O32" s="23">
        <v>1</v>
      </c>
      <c r="P32" s="22">
        <v>2</v>
      </c>
      <c r="Q32" s="23">
        <v>2</v>
      </c>
      <c r="R32" s="22">
        <v>1</v>
      </c>
      <c r="S32" s="23">
        <v>2</v>
      </c>
      <c r="T32" s="22">
        <v>1</v>
      </c>
      <c r="U32" s="23">
        <v>2</v>
      </c>
      <c r="V32" s="22">
        <v>1</v>
      </c>
      <c r="W32" s="24">
        <v>2</v>
      </c>
      <c r="X32" s="36">
        <v>2</v>
      </c>
      <c r="Y32" s="23">
        <v>1</v>
      </c>
      <c r="Z32" s="38">
        <v>1</v>
      </c>
      <c r="AA32" s="23">
        <v>2</v>
      </c>
      <c r="AB32" s="38">
        <v>1</v>
      </c>
      <c r="AC32" s="23">
        <v>2</v>
      </c>
      <c r="AD32" s="38">
        <v>1</v>
      </c>
      <c r="AE32" s="23">
        <v>2</v>
      </c>
      <c r="AF32" s="38">
        <v>2</v>
      </c>
      <c r="AG32" s="24">
        <v>2</v>
      </c>
      <c r="AH32" s="25">
        <v>1</v>
      </c>
      <c r="AI32" s="23">
        <v>2</v>
      </c>
      <c r="AJ32" s="22">
        <v>2</v>
      </c>
      <c r="AK32" s="23">
        <v>1</v>
      </c>
      <c r="AL32" s="22">
        <v>1</v>
      </c>
      <c r="AM32" s="23">
        <v>2</v>
      </c>
      <c r="AN32" s="22">
        <v>1</v>
      </c>
      <c r="AO32" s="23">
        <v>2</v>
      </c>
      <c r="AP32" s="22">
        <v>2</v>
      </c>
      <c r="AQ32" s="24">
        <v>1</v>
      </c>
      <c r="AR32" s="36">
        <v>1</v>
      </c>
      <c r="AS32" s="23">
        <v>1</v>
      </c>
      <c r="AT32" s="38">
        <v>2</v>
      </c>
      <c r="AU32" s="23">
        <v>2</v>
      </c>
      <c r="AV32" s="38">
        <v>2</v>
      </c>
      <c r="AW32" s="23">
        <v>1</v>
      </c>
      <c r="AX32" s="38">
        <v>2</v>
      </c>
      <c r="AY32" s="23">
        <v>1</v>
      </c>
      <c r="AZ32" s="38">
        <v>1</v>
      </c>
      <c r="BA32" s="23">
        <v>1</v>
      </c>
      <c r="BB32" s="30">
        <f t="shared" si="0"/>
        <v>16</v>
      </c>
      <c r="BC32" s="30">
        <f t="shared" si="1"/>
        <v>16</v>
      </c>
      <c r="BD32" s="30">
        <f t="shared" si="2"/>
        <v>15</v>
      </c>
      <c r="BE32" s="30">
        <f t="shared" si="3"/>
        <v>14</v>
      </c>
    </row>
    <row r="33" spans="1:57" s="1" customFormat="1" ht="15">
      <c r="A33" s="2" t="s">
        <v>280</v>
      </c>
      <c r="B33" s="2" t="s">
        <v>219</v>
      </c>
      <c r="C33" s="2" t="s">
        <v>281</v>
      </c>
      <c r="D33" s="2" t="s">
        <v>282</v>
      </c>
      <c r="E33" s="2" t="s">
        <v>25</v>
      </c>
      <c r="F33" s="2" t="s">
        <v>283</v>
      </c>
      <c r="G33" s="2" t="s">
        <v>284</v>
      </c>
      <c r="H33" s="2" t="s">
        <v>20</v>
      </c>
      <c r="I33" s="2">
        <v>25</v>
      </c>
      <c r="J33" s="27">
        <f t="shared" si="4"/>
        <v>61</v>
      </c>
      <c r="K33" s="67">
        <f>SUM(J33/J9)</f>
        <v>0.8133333333333334</v>
      </c>
      <c r="L33" s="2" t="s">
        <v>42</v>
      </c>
      <c r="M33" s="2"/>
      <c r="N33" s="22">
        <v>1</v>
      </c>
      <c r="O33" s="23">
        <v>1</v>
      </c>
      <c r="P33" s="22">
        <v>2</v>
      </c>
      <c r="Q33" s="23">
        <v>1</v>
      </c>
      <c r="R33" s="22">
        <v>2</v>
      </c>
      <c r="S33" s="23">
        <v>1</v>
      </c>
      <c r="T33" s="22">
        <v>2</v>
      </c>
      <c r="U33" s="23">
        <v>0</v>
      </c>
      <c r="V33" s="22">
        <v>2</v>
      </c>
      <c r="W33" s="24">
        <v>1</v>
      </c>
      <c r="X33" s="36">
        <v>1</v>
      </c>
      <c r="Y33" s="23">
        <v>2</v>
      </c>
      <c r="Z33" s="38">
        <v>2</v>
      </c>
      <c r="AA33" s="23">
        <v>2</v>
      </c>
      <c r="AB33" s="38">
        <v>1</v>
      </c>
      <c r="AC33" s="23">
        <v>1</v>
      </c>
      <c r="AD33" s="38">
        <v>1</v>
      </c>
      <c r="AE33" s="23">
        <v>2</v>
      </c>
      <c r="AF33" s="38">
        <v>2</v>
      </c>
      <c r="AG33" s="24">
        <v>2</v>
      </c>
      <c r="AH33" s="25">
        <v>1</v>
      </c>
      <c r="AI33" s="23">
        <v>2</v>
      </c>
      <c r="AJ33" s="22">
        <v>2</v>
      </c>
      <c r="AK33" s="23">
        <v>2</v>
      </c>
      <c r="AL33" s="22">
        <v>2</v>
      </c>
      <c r="AM33" s="23">
        <v>2</v>
      </c>
      <c r="AN33" s="22">
        <v>1</v>
      </c>
      <c r="AO33" s="23">
        <v>2</v>
      </c>
      <c r="AP33" s="22">
        <v>2</v>
      </c>
      <c r="AQ33" s="24">
        <v>2</v>
      </c>
      <c r="AR33" s="36">
        <v>1</v>
      </c>
      <c r="AS33" s="23">
        <v>1</v>
      </c>
      <c r="AT33" s="38">
        <v>2</v>
      </c>
      <c r="AU33" s="23">
        <v>2</v>
      </c>
      <c r="AV33" s="38">
        <v>2</v>
      </c>
      <c r="AW33" s="23">
        <v>1</v>
      </c>
      <c r="AX33" s="38">
        <v>1</v>
      </c>
      <c r="AY33" s="23">
        <v>2</v>
      </c>
      <c r="AZ33" s="38">
        <v>1</v>
      </c>
      <c r="BA33" s="23">
        <v>1</v>
      </c>
      <c r="BB33" s="30">
        <f t="shared" si="0"/>
        <v>13</v>
      </c>
      <c r="BC33" s="30">
        <f t="shared" si="1"/>
        <v>16</v>
      </c>
      <c r="BD33" s="30">
        <f t="shared" si="2"/>
        <v>18</v>
      </c>
      <c r="BE33" s="30">
        <f t="shared" si="3"/>
        <v>14</v>
      </c>
    </row>
    <row r="34" spans="1:57" ht="15">
      <c r="A34" s="2" t="s">
        <v>285</v>
      </c>
      <c r="B34" s="2" t="s">
        <v>286</v>
      </c>
      <c r="C34" s="2" t="s">
        <v>287</v>
      </c>
      <c r="D34" s="2" t="s">
        <v>232</v>
      </c>
      <c r="E34" s="2" t="s">
        <v>288</v>
      </c>
      <c r="F34" s="2" t="s">
        <v>289</v>
      </c>
      <c r="G34" s="2" t="s">
        <v>169</v>
      </c>
      <c r="H34" s="2" t="s">
        <v>290</v>
      </c>
      <c r="I34" s="2">
        <v>26</v>
      </c>
      <c r="J34" s="27">
        <f aca="true" t="shared" si="5" ref="J34:J41">SUM(BB34:BE34)</f>
        <v>60</v>
      </c>
      <c r="K34" s="67">
        <f>SUM(J34/J17)</f>
        <v>0.8450704225352113</v>
      </c>
      <c r="L34" s="2" t="s">
        <v>42</v>
      </c>
      <c r="M34" s="2"/>
      <c r="N34" s="22">
        <v>1</v>
      </c>
      <c r="O34" s="23">
        <v>2</v>
      </c>
      <c r="P34" s="22">
        <v>1</v>
      </c>
      <c r="Q34" s="23">
        <v>2</v>
      </c>
      <c r="R34" s="22">
        <v>2</v>
      </c>
      <c r="S34" s="23">
        <v>2</v>
      </c>
      <c r="T34" s="22">
        <v>2</v>
      </c>
      <c r="U34" s="23">
        <v>0</v>
      </c>
      <c r="V34" s="22">
        <v>1</v>
      </c>
      <c r="W34" s="24">
        <v>1</v>
      </c>
      <c r="X34" s="36">
        <v>2</v>
      </c>
      <c r="Y34" s="23">
        <v>1</v>
      </c>
      <c r="Z34" s="38">
        <v>1</v>
      </c>
      <c r="AA34" s="23">
        <v>2</v>
      </c>
      <c r="AB34" s="38">
        <v>1</v>
      </c>
      <c r="AC34" s="23">
        <v>2</v>
      </c>
      <c r="AD34" s="38">
        <v>2</v>
      </c>
      <c r="AE34" s="23">
        <v>1</v>
      </c>
      <c r="AF34" s="38">
        <v>2</v>
      </c>
      <c r="AG34" s="24">
        <v>1</v>
      </c>
      <c r="AH34" s="25">
        <v>2</v>
      </c>
      <c r="AI34" s="23">
        <v>2</v>
      </c>
      <c r="AJ34" s="22">
        <v>2</v>
      </c>
      <c r="AK34" s="23">
        <v>1</v>
      </c>
      <c r="AL34" s="22">
        <v>1</v>
      </c>
      <c r="AM34" s="23">
        <v>2</v>
      </c>
      <c r="AN34" s="22">
        <v>2</v>
      </c>
      <c r="AO34" s="23">
        <v>2</v>
      </c>
      <c r="AP34" s="22">
        <v>2</v>
      </c>
      <c r="AQ34" s="24">
        <v>1</v>
      </c>
      <c r="AR34" s="36">
        <v>2</v>
      </c>
      <c r="AS34" s="23">
        <v>0</v>
      </c>
      <c r="AT34" s="38">
        <v>1</v>
      </c>
      <c r="AU34" s="23">
        <v>2</v>
      </c>
      <c r="AV34" s="38">
        <v>2</v>
      </c>
      <c r="AW34" s="23">
        <v>2</v>
      </c>
      <c r="AX34" s="38">
        <v>1</v>
      </c>
      <c r="AY34" s="23">
        <v>1</v>
      </c>
      <c r="AZ34" s="38">
        <v>2</v>
      </c>
      <c r="BA34" s="23">
        <v>1</v>
      </c>
      <c r="BB34" s="30">
        <f aca="true" t="shared" si="6" ref="BB34:BB41">SUM(N34:W34)</f>
        <v>14</v>
      </c>
      <c r="BC34" s="30">
        <f aca="true" t="shared" si="7" ref="BC34:BC41">SUM(X34:AG34)</f>
        <v>15</v>
      </c>
      <c r="BD34" s="30">
        <f aca="true" t="shared" si="8" ref="BD34:BD41">SUM(AH34:AQ34)</f>
        <v>17</v>
      </c>
      <c r="BE34" s="30">
        <f aca="true" t="shared" si="9" ref="BE34:BE41">SUM(AR34:BA34)</f>
        <v>14</v>
      </c>
    </row>
    <row r="35" spans="1:57" ht="15">
      <c r="A35" s="2" t="s">
        <v>291</v>
      </c>
      <c r="B35" s="2" t="s">
        <v>292</v>
      </c>
      <c r="C35" s="2" t="s">
        <v>293</v>
      </c>
      <c r="D35" s="2" t="s">
        <v>73</v>
      </c>
      <c r="E35" s="2" t="s">
        <v>246</v>
      </c>
      <c r="F35" s="2" t="s">
        <v>176</v>
      </c>
      <c r="G35" s="2" t="s">
        <v>169</v>
      </c>
      <c r="H35" s="2" t="s">
        <v>178</v>
      </c>
      <c r="I35" s="2">
        <v>27</v>
      </c>
      <c r="J35" s="27">
        <f t="shared" si="5"/>
        <v>60</v>
      </c>
      <c r="K35" s="67">
        <f>SUM(J35/J17)</f>
        <v>0.8450704225352113</v>
      </c>
      <c r="L35" s="2" t="s">
        <v>42</v>
      </c>
      <c r="M35" s="2"/>
      <c r="N35" s="22">
        <v>2</v>
      </c>
      <c r="O35" s="23">
        <v>2</v>
      </c>
      <c r="P35" s="22">
        <v>1</v>
      </c>
      <c r="Q35" s="23">
        <v>1</v>
      </c>
      <c r="R35" s="22">
        <v>2</v>
      </c>
      <c r="S35" s="23">
        <v>2</v>
      </c>
      <c r="T35" s="22">
        <v>1</v>
      </c>
      <c r="U35" s="23">
        <v>2</v>
      </c>
      <c r="V35" s="22">
        <v>1</v>
      </c>
      <c r="W35" s="24">
        <v>2</v>
      </c>
      <c r="X35" s="36">
        <v>1</v>
      </c>
      <c r="Y35" s="23">
        <v>2</v>
      </c>
      <c r="Z35" s="38">
        <v>0</v>
      </c>
      <c r="AA35" s="23">
        <v>2</v>
      </c>
      <c r="AB35" s="38">
        <v>1</v>
      </c>
      <c r="AC35" s="23">
        <v>2</v>
      </c>
      <c r="AD35" s="38">
        <v>2</v>
      </c>
      <c r="AE35" s="23">
        <v>1</v>
      </c>
      <c r="AF35" s="38">
        <v>1</v>
      </c>
      <c r="AG35" s="24">
        <v>2</v>
      </c>
      <c r="AH35" s="25">
        <v>2</v>
      </c>
      <c r="AI35" s="23">
        <v>2</v>
      </c>
      <c r="AJ35" s="22">
        <v>2</v>
      </c>
      <c r="AK35" s="23">
        <v>1</v>
      </c>
      <c r="AL35" s="22">
        <v>0</v>
      </c>
      <c r="AM35" s="23">
        <v>2</v>
      </c>
      <c r="AN35" s="22">
        <v>1</v>
      </c>
      <c r="AO35" s="23">
        <v>1</v>
      </c>
      <c r="AP35" s="22">
        <v>1</v>
      </c>
      <c r="AQ35" s="24">
        <v>2</v>
      </c>
      <c r="AR35" s="36">
        <v>2</v>
      </c>
      <c r="AS35" s="23">
        <v>2</v>
      </c>
      <c r="AT35" s="38">
        <v>2</v>
      </c>
      <c r="AU35" s="23">
        <v>0</v>
      </c>
      <c r="AV35" s="38">
        <v>2</v>
      </c>
      <c r="AW35" s="23">
        <v>2</v>
      </c>
      <c r="AX35" s="38">
        <v>2</v>
      </c>
      <c r="AY35" s="23">
        <v>1</v>
      </c>
      <c r="AZ35" s="38">
        <v>1</v>
      </c>
      <c r="BA35" s="23">
        <v>2</v>
      </c>
      <c r="BB35" s="30">
        <f t="shared" si="6"/>
        <v>16</v>
      </c>
      <c r="BC35" s="30">
        <f t="shared" si="7"/>
        <v>14</v>
      </c>
      <c r="BD35" s="30">
        <f t="shared" si="8"/>
        <v>14</v>
      </c>
      <c r="BE35" s="30">
        <f t="shared" si="9"/>
        <v>16</v>
      </c>
    </row>
    <row r="36" spans="1:57" ht="15">
      <c r="A36" s="2" t="s">
        <v>294</v>
      </c>
      <c r="B36" s="2" t="s">
        <v>271</v>
      </c>
      <c r="C36" s="2" t="s">
        <v>295</v>
      </c>
      <c r="D36" s="2" t="s">
        <v>232</v>
      </c>
      <c r="E36" s="2" t="s">
        <v>296</v>
      </c>
      <c r="F36" s="2" t="s">
        <v>297</v>
      </c>
      <c r="G36" s="2" t="s">
        <v>177</v>
      </c>
      <c r="H36" s="2" t="s">
        <v>274</v>
      </c>
      <c r="I36" s="2">
        <v>28</v>
      </c>
      <c r="J36" s="27">
        <f t="shared" si="5"/>
        <v>56</v>
      </c>
      <c r="K36" s="67">
        <f>SUM(J36/J17)</f>
        <v>0.7887323943661971</v>
      </c>
      <c r="L36" s="2"/>
      <c r="M36" s="2"/>
      <c r="N36" s="22">
        <v>1</v>
      </c>
      <c r="O36" s="23">
        <v>2</v>
      </c>
      <c r="P36" s="22">
        <v>2</v>
      </c>
      <c r="Q36" s="23">
        <v>2</v>
      </c>
      <c r="R36" s="22">
        <v>1</v>
      </c>
      <c r="S36" s="23">
        <v>0</v>
      </c>
      <c r="T36" s="22">
        <v>2</v>
      </c>
      <c r="U36" s="23">
        <v>2</v>
      </c>
      <c r="V36" s="22">
        <v>1</v>
      </c>
      <c r="W36" s="24">
        <v>1</v>
      </c>
      <c r="X36" s="36">
        <v>2</v>
      </c>
      <c r="Y36" s="23">
        <v>2</v>
      </c>
      <c r="Z36" s="38">
        <v>1</v>
      </c>
      <c r="AA36" s="23">
        <v>0</v>
      </c>
      <c r="AB36" s="38">
        <v>2</v>
      </c>
      <c r="AC36" s="23">
        <v>1</v>
      </c>
      <c r="AD36" s="38">
        <v>2</v>
      </c>
      <c r="AE36" s="23">
        <v>2</v>
      </c>
      <c r="AF36" s="38">
        <v>1</v>
      </c>
      <c r="AG36" s="24">
        <v>1</v>
      </c>
      <c r="AH36" s="25">
        <v>1</v>
      </c>
      <c r="AI36" s="23">
        <v>1</v>
      </c>
      <c r="AJ36" s="22">
        <v>2</v>
      </c>
      <c r="AK36" s="23">
        <v>1</v>
      </c>
      <c r="AL36" s="22">
        <v>1</v>
      </c>
      <c r="AM36" s="23">
        <v>1</v>
      </c>
      <c r="AN36" s="22">
        <v>2</v>
      </c>
      <c r="AO36" s="23">
        <v>1</v>
      </c>
      <c r="AP36" s="22">
        <v>2</v>
      </c>
      <c r="AQ36" s="24">
        <v>1</v>
      </c>
      <c r="AR36" s="36">
        <v>1</v>
      </c>
      <c r="AS36" s="23">
        <v>0</v>
      </c>
      <c r="AT36" s="38">
        <v>2</v>
      </c>
      <c r="AU36" s="23">
        <v>2</v>
      </c>
      <c r="AV36" s="38">
        <v>2</v>
      </c>
      <c r="AW36" s="23">
        <v>2</v>
      </c>
      <c r="AX36" s="38">
        <v>1</v>
      </c>
      <c r="AY36" s="23">
        <v>2</v>
      </c>
      <c r="AZ36" s="38">
        <v>2</v>
      </c>
      <c r="BA36" s="23">
        <v>1</v>
      </c>
      <c r="BB36" s="30">
        <f t="shared" si="6"/>
        <v>14</v>
      </c>
      <c r="BC36" s="30">
        <f t="shared" si="7"/>
        <v>14</v>
      </c>
      <c r="BD36" s="30">
        <f t="shared" si="8"/>
        <v>13</v>
      </c>
      <c r="BE36" s="30">
        <f t="shared" si="9"/>
        <v>15</v>
      </c>
    </row>
    <row r="37" spans="1:57" ht="15">
      <c r="A37" s="7" t="s">
        <v>298</v>
      </c>
      <c r="B37" s="7" t="s">
        <v>299</v>
      </c>
      <c r="C37" s="11"/>
      <c r="D37" s="11"/>
      <c r="E37" s="7" t="s">
        <v>300</v>
      </c>
      <c r="F37" s="7" t="s">
        <v>40</v>
      </c>
      <c r="G37" s="7" t="s">
        <v>177</v>
      </c>
      <c r="H37" s="7" t="s">
        <v>270</v>
      </c>
      <c r="I37" s="2">
        <v>29</v>
      </c>
      <c r="J37" s="27">
        <f t="shared" si="5"/>
        <v>55</v>
      </c>
      <c r="K37" s="67">
        <f>SUM(J37/J17)</f>
        <v>0.7746478873239436</v>
      </c>
      <c r="L37" s="2" t="s">
        <v>42</v>
      </c>
      <c r="M37" s="2"/>
      <c r="N37" s="22">
        <v>1</v>
      </c>
      <c r="O37" s="23">
        <v>1</v>
      </c>
      <c r="P37" s="22">
        <v>2</v>
      </c>
      <c r="Q37" s="23">
        <v>2</v>
      </c>
      <c r="R37" s="22">
        <v>2</v>
      </c>
      <c r="S37" s="23">
        <v>1</v>
      </c>
      <c r="T37" s="22">
        <v>2</v>
      </c>
      <c r="U37" s="23">
        <v>1</v>
      </c>
      <c r="V37" s="22">
        <v>1</v>
      </c>
      <c r="W37" s="24">
        <v>1</v>
      </c>
      <c r="X37" s="36">
        <v>1</v>
      </c>
      <c r="Y37" s="23">
        <v>2</v>
      </c>
      <c r="Z37" s="38">
        <v>2</v>
      </c>
      <c r="AA37" s="23">
        <v>2</v>
      </c>
      <c r="AB37" s="38">
        <v>2</v>
      </c>
      <c r="AC37" s="23">
        <v>2</v>
      </c>
      <c r="AD37" s="38">
        <v>1</v>
      </c>
      <c r="AE37" s="23">
        <v>1</v>
      </c>
      <c r="AF37" s="38">
        <v>2</v>
      </c>
      <c r="AG37" s="24">
        <v>2</v>
      </c>
      <c r="AH37" s="25">
        <v>1</v>
      </c>
      <c r="AI37" s="23">
        <v>0</v>
      </c>
      <c r="AJ37" s="22">
        <v>2</v>
      </c>
      <c r="AK37" s="23">
        <v>2</v>
      </c>
      <c r="AL37" s="22">
        <v>1</v>
      </c>
      <c r="AM37" s="23">
        <v>2</v>
      </c>
      <c r="AN37" s="22">
        <v>1</v>
      </c>
      <c r="AO37" s="23">
        <v>1</v>
      </c>
      <c r="AP37" s="22">
        <v>1</v>
      </c>
      <c r="AQ37" s="24">
        <v>1</v>
      </c>
      <c r="AR37" s="36">
        <v>2</v>
      </c>
      <c r="AS37" s="23">
        <v>0</v>
      </c>
      <c r="AT37" s="38">
        <v>1</v>
      </c>
      <c r="AU37" s="23">
        <v>2</v>
      </c>
      <c r="AV37" s="38">
        <v>1</v>
      </c>
      <c r="AW37" s="23">
        <v>1</v>
      </c>
      <c r="AX37" s="38">
        <v>1</v>
      </c>
      <c r="AY37" s="23">
        <v>1</v>
      </c>
      <c r="AZ37" s="38">
        <v>1</v>
      </c>
      <c r="BA37" s="23">
        <v>2</v>
      </c>
      <c r="BB37" s="30">
        <f t="shared" si="6"/>
        <v>14</v>
      </c>
      <c r="BC37" s="30">
        <f t="shared" si="7"/>
        <v>17</v>
      </c>
      <c r="BD37" s="30">
        <f t="shared" si="8"/>
        <v>12</v>
      </c>
      <c r="BE37" s="30">
        <f t="shared" si="9"/>
        <v>12</v>
      </c>
    </row>
    <row r="38" spans="1:57" ht="15">
      <c r="A38" s="2" t="s">
        <v>301</v>
      </c>
      <c r="B38" s="2" t="s">
        <v>302</v>
      </c>
      <c r="C38" s="2" t="s">
        <v>301</v>
      </c>
      <c r="D38" s="2" t="s">
        <v>261</v>
      </c>
      <c r="E38" s="2" t="s">
        <v>25</v>
      </c>
      <c r="F38" s="2" t="s">
        <v>303</v>
      </c>
      <c r="G38" s="2" t="s">
        <v>177</v>
      </c>
      <c r="H38" s="2" t="s">
        <v>304</v>
      </c>
      <c r="I38" s="2">
        <v>30</v>
      </c>
      <c r="J38" s="27">
        <f t="shared" si="5"/>
        <v>55</v>
      </c>
      <c r="K38" s="67">
        <f>SUM(J38/J17)</f>
        <v>0.7746478873239436</v>
      </c>
      <c r="L38" s="2" t="s">
        <v>42</v>
      </c>
      <c r="M38" s="2"/>
      <c r="N38" s="22">
        <v>1</v>
      </c>
      <c r="O38" s="23">
        <v>1</v>
      </c>
      <c r="P38" s="22">
        <v>2</v>
      </c>
      <c r="Q38" s="23">
        <v>2</v>
      </c>
      <c r="R38" s="22">
        <v>1</v>
      </c>
      <c r="S38" s="23">
        <v>2</v>
      </c>
      <c r="T38" s="22">
        <v>2</v>
      </c>
      <c r="U38" s="23">
        <v>0</v>
      </c>
      <c r="V38" s="22">
        <v>2</v>
      </c>
      <c r="W38" s="24">
        <v>2</v>
      </c>
      <c r="X38" s="36">
        <v>1</v>
      </c>
      <c r="Y38" s="23">
        <v>1</v>
      </c>
      <c r="Z38" s="38">
        <v>2</v>
      </c>
      <c r="AA38" s="23">
        <v>1</v>
      </c>
      <c r="AB38" s="38">
        <v>2</v>
      </c>
      <c r="AC38" s="23">
        <v>0</v>
      </c>
      <c r="AD38" s="38">
        <v>2</v>
      </c>
      <c r="AE38" s="23">
        <v>1</v>
      </c>
      <c r="AF38" s="38">
        <v>1</v>
      </c>
      <c r="AG38" s="24">
        <v>1</v>
      </c>
      <c r="AH38" s="25">
        <v>1</v>
      </c>
      <c r="AI38" s="23">
        <v>2</v>
      </c>
      <c r="AJ38" s="22">
        <v>1</v>
      </c>
      <c r="AK38" s="23">
        <v>2</v>
      </c>
      <c r="AL38" s="22">
        <v>2</v>
      </c>
      <c r="AM38" s="23">
        <v>2</v>
      </c>
      <c r="AN38" s="22">
        <v>1</v>
      </c>
      <c r="AO38" s="23">
        <v>1</v>
      </c>
      <c r="AP38" s="22">
        <v>1</v>
      </c>
      <c r="AQ38" s="24">
        <v>1</v>
      </c>
      <c r="AR38" s="36">
        <v>2</v>
      </c>
      <c r="AS38" s="23">
        <v>1</v>
      </c>
      <c r="AT38" s="38">
        <v>1</v>
      </c>
      <c r="AU38" s="23">
        <v>2</v>
      </c>
      <c r="AV38" s="38">
        <v>2</v>
      </c>
      <c r="AW38" s="23">
        <v>1</v>
      </c>
      <c r="AX38" s="38">
        <v>1</v>
      </c>
      <c r="AY38" s="23">
        <v>2</v>
      </c>
      <c r="AZ38" s="38">
        <v>2</v>
      </c>
      <c r="BA38" s="23">
        <v>0</v>
      </c>
      <c r="BB38" s="30">
        <f t="shared" si="6"/>
        <v>15</v>
      </c>
      <c r="BC38" s="30">
        <f t="shared" si="7"/>
        <v>12</v>
      </c>
      <c r="BD38" s="30">
        <f t="shared" si="8"/>
        <v>14</v>
      </c>
      <c r="BE38" s="30">
        <f t="shared" si="9"/>
        <v>14</v>
      </c>
    </row>
    <row r="39" spans="1:57" ht="15">
      <c r="A39" s="2" t="s">
        <v>305</v>
      </c>
      <c r="B39" s="2" t="s">
        <v>268</v>
      </c>
      <c r="C39" s="2" t="s">
        <v>306</v>
      </c>
      <c r="D39" s="2" t="s">
        <v>28</v>
      </c>
      <c r="E39" s="2" t="s">
        <v>307</v>
      </c>
      <c r="F39" s="2" t="s">
        <v>254</v>
      </c>
      <c r="G39" s="2" t="s">
        <v>177</v>
      </c>
      <c r="H39" s="2" t="s">
        <v>20</v>
      </c>
      <c r="I39" s="2">
        <v>31</v>
      </c>
      <c r="J39" s="27">
        <f t="shared" si="5"/>
        <v>55</v>
      </c>
      <c r="K39" s="67">
        <f>SUM(J39/J17)</f>
        <v>0.7746478873239436</v>
      </c>
      <c r="L39" s="2" t="s">
        <v>42</v>
      </c>
      <c r="M39" s="2"/>
      <c r="N39" s="22">
        <v>0</v>
      </c>
      <c r="O39" s="23">
        <v>1</v>
      </c>
      <c r="P39" s="22">
        <v>1</v>
      </c>
      <c r="Q39" s="23">
        <v>0</v>
      </c>
      <c r="R39" s="22">
        <v>1</v>
      </c>
      <c r="S39" s="23">
        <v>1</v>
      </c>
      <c r="T39" s="22">
        <v>2</v>
      </c>
      <c r="U39" s="23">
        <v>0</v>
      </c>
      <c r="V39" s="22">
        <v>2</v>
      </c>
      <c r="W39" s="24">
        <v>2</v>
      </c>
      <c r="X39" s="36">
        <v>2</v>
      </c>
      <c r="Y39" s="23">
        <v>2</v>
      </c>
      <c r="Z39" s="38">
        <v>1</v>
      </c>
      <c r="AA39" s="23">
        <v>2</v>
      </c>
      <c r="AB39" s="38">
        <v>2</v>
      </c>
      <c r="AC39" s="23">
        <v>1</v>
      </c>
      <c r="AD39" s="38">
        <v>2</v>
      </c>
      <c r="AE39" s="23">
        <v>1</v>
      </c>
      <c r="AF39" s="38">
        <v>1</v>
      </c>
      <c r="AG39" s="24">
        <v>1</v>
      </c>
      <c r="AH39" s="25">
        <v>1</v>
      </c>
      <c r="AI39" s="23">
        <v>2</v>
      </c>
      <c r="AJ39" s="22">
        <v>2</v>
      </c>
      <c r="AK39" s="23">
        <v>1</v>
      </c>
      <c r="AL39" s="22">
        <v>2</v>
      </c>
      <c r="AM39" s="23">
        <v>2</v>
      </c>
      <c r="AN39" s="22">
        <v>1</v>
      </c>
      <c r="AO39" s="23">
        <v>2</v>
      </c>
      <c r="AP39" s="22">
        <v>2</v>
      </c>
      <c r="AQ39" s="24">
        <v>1</v>
      </c>
      <c r="AR39" s="36">
        <v>1</v>
      </c>
      <c r="AS39" s="23">
        <v>0</v>
      </c>
      <c r="AT39" s="38">
        <v>0</v>
      </c>
      <c r="AU39" s="23">
        <v>2</v>
      </c>
      <c r="AV39" s="38">
        <v>2</v>
      </c>
      <c r="AW39" s="23">
        <v>1</v>
      </c>
      <c r="AX39" s="38">
        <v>2</v>
      </c>
      <c r="AY39" s="23">
        <v>2</v>
      </c>
      <c r="AZ39" s="38">
        <v>2</v>
      </c>
      <c r="BA39" s="23">
        <v>2</v>
      </c>
      <c r="BB39" s="30">
        <f t="shared" si="6"/>
        <v>10</v>
      </c>
      <c r="BC39" s="30">
        <f t="shared" si="7"/>
        <v>15</v>
      </c>
      <c r="BD39" s="30">
        <f t="shared" si="8"/>
        <v>16</v>
      </c>
      <c r="BE39" s="30">
        <f t="shared" si="9"/>
        <v>14</v>
      </c>
    </row>
    <row r="40" spans="1:57" ht="15">
      <c r="A40" s="2" t="s">
        <v>308</v>
      </c>
      <c r="B40" s="2" t="s">
        <v>309</v>
      </c>
      <c r="C40" s="2" t="s">
        <v>310</v>
      </c>
      <c r="D40" s="2" t="s">
        <v>21</v>
      </c>
      <c r="E40" s="2" t="s">
        <v>212</v>
      </c>
      <c r="F40" s="2" t="s">
        <v>311</v>
      </c>
      <c r="G40" s="2" t="s">
        <v>177</v>
      </c>
      <c r="H40" s="2" t="s">
        <v>20</v>
      </c>
      <c r="I40" s="2">
        <v>32</v>
      </c>
      <c r="J40" s="27">
        <f t="shared" si="5"/>
        <v>53</v>
      </c>
      <c r="K40" s="67">
        <f>SUM(J40/J17)</f>
        <v>0.7464788732394366</v>
      </c>
      <c r="L40" s="2"/>
      <c r="M40" s="2"/>
      <c r="N40" s="22">
        <v>1</v>
      </c>
      <c r="O40" s="23">
        <v>1</v>
      </c>
      <c r="P40" s="22">
        <v>2</v>
      </c>
      <c r="Q40" s="23">
        <v>2</v>
      </c>
      <c r="R40" s="22">
        <v>1</v>
      </c>
      <c r="S40" s="23">
        <v>2</v>
      </c>
      <c r="T40" s="22">
        <v>2</v>
      </c>
      <c r="U40" s="23">
        <v>2</v>
      </c>
      <c r="V40" s="22">
        <v>1</v>
      </c>
      <c r="W40" s="24">
        <v>2</v>
      </c>
      <c r="X40" s="36">
        <v>2</v>
      </c>
      <c r="Y40" s="23">
        <v>1</v>
      </c>
      <c r="Z40" s="38">
        <v>1</v>
      </c>
      <c r="AA40" s="23">
        <v>2</v>
      </c>
      <c r="AB40" s="38">
        <v>1</v>
      </c>
      <c r="AC40" s="23">
        <v>1</v>
      </c>
      <c r="AD40" s="38">
        <v>2</v>
      </c>
      <c r="AE40" s="23">
        <v>1</v>
      </c>
      <c r="AF40" s="38">
        <v>1</v>
      </c>
      <c r="AG40" s="24">
        <v>1</v>
      </c>
      <c r="AH40" s="25">
        <v>1</v>
      </c>
      <c r="AI40" s="23">
        <v>1</v>
      </c>
      <c r="AJ40" s="22">
        <v>2</v>
      </c>
      <c r="AK40" s="23">
        <v>0</v>
      </c>
      <c r="AL40" s="22">
        <v>0</v>
      </c>
      <c r="AM40" s="23">
        <v>1</v>
      </c>
      <c r="AN40" s="22">
        <v>1</v>
      </c>
      <c r="AO40" s="23">
        <v>2</v>
      </c>
      <c r="AP40" s="22">
        <v>1</v>
      </c>
      <c r="AQ40" s="24">
        <v>1</v>
      </c>
      <c r="AR40" s="36">
        <v>1</v>
      </c>
      <c r="AS40" s="23">
        <v>2</v>
      </c>
      <c r="AT40" s="38">
        <v>2</v>
      </c>
      <c r="AU40" s="23">
        <v>2</v>
      </c>
      <c r="AV40" s="38">
        <v>1</v>
      </c>
      <c r="AW40" s="23">
        <v>1</v>
      </c>
      <c r="AX40" s="38">
        <v>2</v>
      </c>
      <c r="AY40" s="23">
        <v>1</v>
      </c>
      <c r="AZ40" s="38">
        <v>0</v>
      </c>
      <c r="BA40" s="23">
        <v>2</v>
      </c>
      <c r="BB40" s="30">
        <f t="shared" si="6"/>
        <v>16</v>
      </c>
      <c r="BC40" s="30">
        <f t="shared" si="7"/>
        <v>13</v>
      </c>
      <c r="BD40" s="30">
        <f t="shared" si="8"/>
        <v>10</v>
      </c>
      <c r="BE40" s="30">
        <f t="shared" si="9"/>
        <v>14</v>
      </c>
    </row>
    <row r="41" spans="1:57" s="1" customFormat="1" ht="15">
      <c r="A41" s="2" t="s">
        <v>312</v>
      </c>
      <c r="B41" s="2" t="s">
        <v>313</v>
      </c>
      <c r="C41" s="2" t="s">
        <v>314</v>
      </c>
      <c r="D41" s="2" t="s">
        <v>317</v>
      </c>
      <c r="E41" s="2" t="s">
        <v>315</v>
      </c>
      <c r="F41" s="2" t="s">
        <v>316</v>
      </c>
      <c r="G41" s="2" t="s">
        <v>169</v>
      </c>
      <c r="H41" s="2" t="s">
        <v>26</v>
      </c>
      <c r="I41" s="2">
        <v>33</v>
      </c>
      <c r="J41" s="27">
        <f t="shared" si="5"/>
        <v>42</v>
      </c>
      <c r="K41" s="67">
        <f>SUM(J41/J17)</f>
        <v>0.5915492957746479</v>
      </c>
      <c r="L41" s="2"/>
      <c r="M41" s="2"/>
      <c r="N41" s="22">
        <v>1</v>
      </c>
      <c r="O41" s="23">
        <v>0</v>
      </c>
      <c r="P41" s="22">
        <v>1</v>
      </c>
      <c r="Q41" s="23">
        <v>1</v>
      </c>
      <c r="R41" s="22">
        <v>1</v>
      </c>
      <c r="S41" s="23">
        <v>2</v>
      </c>
      <c r="T41" s="22">
        <v>1</v>
      </c>
      <c r="U41" s="23">
        <v>0</v>
      </c>
      <c r="V41" s="22">
        <v>0</v>
      </c>
      <c r="W41" s="24">
        <v>1</v>
      </c>
      <c r="X41" s="36">
        <v>1</v>
      </c>
      <c r="Y41" s="23">
        <v>1</v>
      </c>
      <c r="Z41" s="38">
        <v>0</v>
      </c>
      <c r="AA41" s="23">
        <v>2</v>
      </c>
      <c r="AB41" s="38">
        <v>0</v>
      </c>
      <c r="AC41" s="23">
        <v>1</v>
      </c>
      <c r="AD41" s="38">
        <v>1</v>
      </c>
      <c r="AE41" s="23">
        <v>1</v>
      </c>
      <c r="AF41" s="38">
        <v>1</v>
      </c>
      <c r="AG41" s="24">
        <v>2</v>
      </c>
      <c r="AH41" s="25">
        <v>1</v>
      </c>
      <c r="AI41" s="23">
        <v>2</v>
      </c>
      <c r="AJ41" s="22">
        <v>2</v>
      </c>
      <c r="AK41" s="23">
        <v>0</v>
      </c>
      <c r="AL41" s="22">
        <v>1</v>
      </c>
      <c r="AM41" s="23">
        <v>1</v>
      </c>
      <c r="AN41" s="22">
        <v>1</v>
      </c>
      <c r="AO41" s="23">
        <v>1</v>
      </c>
      <c r="AP41" s="22">
        <v>2</v>
      </c>
      <c r="AQ41" s="24">
        <v>0</v>
      </c>
      <c r="AR41" s="36">
        <v>1</v>
      </c>
      <c r="AS41" s="23">
        <v>0</v>
      </c>
      <c r="AT41" s="38">
        <v>2</v>
      </c>
      <c r="AU41" s="23">
        <v>1</v>
      </c>
      <c r="AV41" s="38">
        <v>1</v>
      </c>
      <c r="AW41" s="23">
        <v>1</v>
      </c>
      <c r="AX41" s="38">
        <v>1</v>
      </c>
      <c r="AY41" s="23">
        <v>2</v>
      </c>
      <c r="AZ41" s="38">
        <v>2</v>
      </c>
      <c r="BA41" s="23">
        <v>2</v>
      </c>
      <c r="BB41" s="30">
        <f t="shared" si="6"/>
        <v>8</v>
      </c>
      <c r="BC41" s="30">
        <f t="shared" si="7"/>
        <v>10</v>
      </c>
      <c r="BD41" s="30">
        <f t="shared" si="8"/>
        <v>11</v>
      </c>
      <c r="BE41" s="30">
        <f t="shared" si="9"/>
        <v>13</v>
      </c>
    </row>
    <row r="43" spans="11:53" ht="28.5" customHeight="1">
      <c r="K43"/>
      <c r="L43" s="107" t="s">
        <v>36</v>
      </c>
      <c r="M43" s="107"/>
      <c r="N43" s="32">
        <f>COUNTIF(N9:N33,2)/(COUNTIF(N9:N33,0)+COUNTIF(N9:N33,"&gt;0"))*100</f>
        <v>72</v>
      </c>
      <c r="O43" s="32">
        <f>COUNTIF(O9:O33,2)/(COUNTIF(O9:O33,0)+COUNTIF(O9:O33,"&gt;0"))*100</f>
        <v>68</v>
      </c>
      <c r="P43" s="32">
        <f aca="true" t="shared" si="10" ref="P43:BA43">COUNTIF(P9:P33,2)/(COUNTIF(P9:P33,0)+COUNTIF(P9:P33,"&gt;0"))*100</f>
        <v>64</v>
      </c>
      <c r="Q43" s="32">
        <f t="shared" si="10"/>
        <v>80</v>
      </c>
      <c r="R43" s="32">
        <f t="shared" si="10"/>
        <v>56.00000000000001</v>
      </c>
      <c r="S43" s="32">
        <f t="shared" si="10"/>
        <v>96</v>
      </c>
      <c r="T43" s="32">
        <f t="shared" si="10"/>
        <v>88</v>
      </c>
      <c r="U43" s="32">
        <f t="shared" si="10"/>
        <v>44</v>
      </c>
      <c r="V43" s="32">
        <f t="shared" si="10"/>
        <v>48</v>
      </c>
      <c r="W43" s="32">
        <f t="shared" si="10"/>
        <v>64</v>
      </c>
      <c r="X43" s="32">
        <f t="shared" si="10"/>
        <v>76</v>
      </c>
      <c r="Y43" s="32">
        <f t="shared" si="10"/>
        <v>76</v>
      </c>
      <c r="Z43" s="32">
        <f t="shared" si="10"/>
        <v>48</v>
      </c>
      <c r="AA43" s="32">
        <f t="shared" si="10"/>
        <v>100</v>
      </c>
      <c r="AB43" s="32">
        <f t="shared" si="10"/>
        <v>60</v>
      </c>
      <c r="AC43" s="32">
        <f t="shared" si="10"/>
        <v>84</v>
      </c>
      <c r="AD43" s="32">
        <f t="shared" si="10"/>
        <v>84</v>
      </c>
      <c r="AE43" s="32">
        <f t="shared" si="10"/>
        <v>64</v>
      </c>
      <c r="AF43" s="32">
        <f t="shared" si="10"/>
        <v>80</v>
      </c>
      <c r="AG43" s="32">
        <f t="shared" si="10"/>
        <v>64</v>
      </c>
      <c r="AH43" s="32">
        <f t="shared" si="10"/>
        <v>56.00000000000001</v>
      </c>
      <c r="AI43" s="32">
        <f t="shared" si="10"/>
        <v>100</v>
      </c>
      <c r="AJ43" s="32">
        <f t="shared" si="10"/>
        <v>96</v>
      </c>
      <c r="AK43" s="32">
        <f t="shared" si="10"/>
        <v>68</v>
      </c>
      <c r="AL43" s="32">
        <f t="shared" si="10"/>
        <v>36</v>
      </c>
      <c r="AM43" s="32">
        <f t="shared" si="10"/>
        <v>88</v>
      </c>
      <c r="AN43" s="32">
        <f t="shared" si="10"/>
        <v>64</v>
      </c>
      <c r="AO43" s="32">
        <f t="shared" si="10"/>
        <v>88</v>
      </c>
      <c r="AP43" s="32">
        <f t="shared" si="10"/>
        <v>96</v>
      </c>
      <c r="AQ43" s="32">
        <f t="shared" si="10"/>
        <v>64</v>
      </c>
      <c r="AR43" s="32">
        <f t="shared" si="10"/>
        <v>68</v>
      </c>
      <c r="AS43" s="32">
        <f t="shared" si="10"/>
        <v>76</v>
      </c>
      <c r="AT43" s="32">
        <f t="shared" si="10"/>
        <v>88</v>
      </c>
      <c r="AU43" s="32">
        <f t="shared" si="10"/>
        <v>72</v>
      </c>
      <c r="AV43" s="32">
        <f t="shared" si="10"/>
        <v>96</v>
      </c>
      <c r="AW43" s="32">
        <f t="shared" si="10"/>
        <v>68</v>
      </c>
      <c r="AX43" s="32">
        <f t="shared" si="10"/>
        <v>80</v>
      </c>
      <c r="AY43" s="32">
        <f t="shared" si="10"/>
        <v>88</v>
      </c>
      <c r="AZ43" s="32">
        <f t="shared" si="10"/>
        <v>84</v>
      </c>
      <c r="BA43" s="32">
        <f t="shared" si="10"/>
        <v>44</v>
      </c>
    </row>
    <row r="44" spans="11:53" ht="25.5" customHeight="1">
      <c r="K44"/>
      <c r="L44" s="107" t="s">
        <v>37</v>
      </c>
      <c r="M44" s="107"/>
      <c r="N44" s="32">
        <f>COUNTIF(N9:N33,1)/(COUNTIF(N9:N33,0)+COUNTIF(N9:N33,"&gt;0"))*100</f>
        <v>28.000000000000004</v>
      </c>
      <c r="O44" s="32">
        <f aca="true" t="shared" si="11" ref="O44:BA44">COUNTIF(O9:O33,1)/(COUNTIF(O9:O33,0)+COUNTIF(O9:O33,"&gt;0"))*100</f>
        <v>32</v>
      </c>
      <c r="P44" s="32">
        <f t="shared" si="11"/>
        <v>36</v>
      </c>
      <c r="Q44" s="32">
        <f t="shared" si="11"/>
        <v>20</v>
      </c>
      <c r="R44" s="32">
        <f t="shared" si="11"/>
        <v>44</v>
      </c>
      <c r="S44" s="32">
        <f t="shared" si="11"/>
        <v>4</v>
      </c>
      <c r="T44" s="32">
        <f t="shared" si="11"/>
        <v>12</v>
      </c>
      <c r="U44" s="32">
        <f t="shared" si="11"/>
        <v>16</v>
      </c>
      <c r="V44" s="32">
        <f t="shared" si="11"/>
        <v>52</v>
      </c>
      <c r="W44" s="32">
        <f t="shared" si="11"/>
        <v>36</v>
      </c>
      <c r="X44" s="32">
        <f t="shared" si="11"/>
        <v>24</v>
      </c>
      <c r="Y44" s="32">
        <f t="shared" si="11"/>
        <v>24</v>
      </c>
      <c r="Z44" s="32">
        <f t="shared" si="11"/>
        <v>52</v>
      </c>
      <c r="AA44" s="32">
        <f t="shared" si="11"/>
        <v>0</v>
      </c>
      <c r="AB44" s="32">
        <f t="shared" si="11"/>
        <v>40</v>
      </c>
      <c r="AC44" s="32">
        <f t="shared" si="11"/>
        <v>16</v>
      </c>
      <c r="AD44" s="32">
        <f t="shared" si="11"/>
        <v>16</v>
      </c>
      <c r="AE44" s="32">
        <f t="shared" si="11"/>
        <v>36</v>
      </c>
      <c r="AF44" s="32">
        <f t="shared" si="11"/>
        <v>20</v>
      </c>
      <c r="AG44" s="32">
        <f t="shared" si="11"/>
        <v>36</v>
      </c>
      <c r="AH44" s="32">
        <f t="shared" si="11"/>
        <v>44</v>
      </c>
      <c r="AI44" s="32">
        <f t="shared" si="11"/>
        <v>0</v>
      </c>
      <c r="AJ44" s="32">
        <f t="shared" si="11"/>
        <v>4</v>
      </c>
      <c r="AK44" s="32">
        <f t="shared" si="11"/>
        <v>32</v>
      </c>
      <c r="AL44" s="32">
        <f t="shared" si="11"/>
        <v>52</v>
      </c>
      <c r="AM44" s="32">
        <f t="shared" si="11"/>
        <v>12</v>
      </c>
      <c r="AN44" s="32">
        <f t="shared" si="11"/>
        <v>36</v>
      </c>
      <c r="AO44" s="32">
        <f t="shared" si="11"/>
        <v>12</v>
      </c>
      <c r="AP44" s="32">
        <f t="shared" si="11"/>
        <v>4</v>
      </c>
      <c r="AQ44" s="32">
        <f t="shared" si="11"/>
        <v>36</v>
      </c>
      <c r="AR44" s="32">
        <f t="shared" si="11"/>
        <v>32</v>
      </c>
      <c r="AS44" s="32">
        <f t="shared" si="11"/>
        <v>16</v>
      </c>
      <c r="AT44" s="32">
        <f t="shared" si="11"/>
        <v>12</v>
      </c>
      <c r="AU44" s="32">
        <f t="shared" si="11"/>
        <v>24</v>
      </c>
      <c r="AV44" s="32">
        <f t="shared" si="11"/>
        <v>4</v>
      </c>
      <c r="AW44" s="32">
        <f t="shared" si="11"/>
        <v>32</v>
      </c>
      <c r="AX44" s="32">
        <f t="shared" si="11"/>
        <v>20</v>
      </c>
      <c r="AY44" s="32">
        <f t="shared" si="11"/>
        <v>12</v>
      </c>
      <c r="AZ44" s="32">
        <f t="shared" si="11"/>
        <v>16</v>
      </c>
      <c r="BA44" s="32">
        <f t="shared" si="11"/>
        <v>56.00000000000001</v>
      </c>
    </row>
    <row r="45" spans="11:53" ht="25.5" customHeight="1">
      <c r="K45"/>
      <c r="L45" s="107" t="s">
        <v>38</v>
      </c>
      <c r="M45" s="107"/>
      <c r="N45" s="32">
        <f>COUNTIF(N9:N33,0)/(COUNTIF(N9:N33,0)+COUNTIF(N9:N33,"&gt;0"))*100</f>
        <v>0</v>
      </c>
      <c r="O45" s="32">
        <f aca="true" t="shared" si="12" ref="O45:BA45">COUNTIF(O9:O33,0)/(COUNTIF(O9:O33,0)+COUNTIF(O9:O33,"&gt;0"))*100</f>
        <v>0</v>
      </c>
      <c r="P45" s="32">
        <f t="shared" si="12"/>
        <v>0</v>
      </c>
      <c r="Q45" s="32">
        <f t="shared" si="12"/>
        <v>0</v>
      </c>
      <c r="R45" s="32">
        <f t="shared" si="12"/>
        <v>0</v>
      </c>
      <c r="S45" s="32">
        <f t="shared" si="12"/>
        <v>0</v>
      </c>
      <c r="T45" s="32">
        <f t="shared" si="12"/>
        <v>0</v>
      </c>
      <c r="U45" s="32">
        <f t="shared" si="12"/>
        <v>40</v>
      </c>
      <c r="V45" s="32">
        <f t="shared" si="12"/>
        <v>0</v>
      </c>
      <c r="W45" s="32">
        <f t="shared" si="12"/>
        <v>0</v>
      </c>
      <c r="X45" s="32">
        <f t="shared" si="12"/>
        <v>0</v>
      </c>
      <c r="Y45" s="32">
        <f t="shared" si="12"/>
        <v>0</v>
      </c>
      <c r="Z45" s="32">
        <f t="shared" si="12"/>
        <v>0</v>
      </c>
      <c r="AA45" s="32">
        <f t="shared" si="12"/>
        <v>0</v>
      </c>
      <c r="AB45" s="32">
        <f t="shared" si="12"/>
        <v>0</v>
      </c>
      <c r="AC45" s="32">
        <f t="shared" si="12"/>
        <v>0</v>
      </c>
      <c r="AD45" s="32">
        <f t="shared" si="12"/>
        <v>0</v>
      </c>
      <c r="AE45" s="32">
        <f t="shared" si="12"/>
        <v>0</v>
      </c>
      <c r="AF45" s="32">
        <f t="shared" si="12"/>
        <v>0</v>
      </c>
      <c r="AG45" s="32">
        <f t="shared" si="12"/>
        <v>0</v>
      </c>
      <c r="AH45" s="32">
        <f t="shared" si="12"/>
        <v>0</v>
      </c>
      <c r="AI45" s="32">
        <f t="shared" si="12"/>
        <v>0</v>
      </c>
      <c r="AJ45" s="32">
        <f t="shared" si="12"/>
        <v>0</v>
      </c>
      <c r="AK45" s="32">
        <f t="shared" si="12"/>
        <v>0</v>
      </c>
      <c r="AL45" s="32">
        <f t="shared" si="12"/>
        <v>12</v>
      </c>
      <c r="AM45" s="32">
        <f t="shared" si="12"/>
        <v>0</v>
      </c>
      <c r="AN45" s="32">
        <f t="shared" si="12"/>
        <v>0</v>
      </c>
      <c r="AO45" s="32">
        <f t="shared" si="12"/>
        <v>0</v>
      </c>
      <c r="AP45" s="32">
        <f t="shared" si="12"/>
        <v>0</v>
      </c>
      <c r="AQ45" s="32">
        <f t="shared" si="12"/>
        <v>0</v>
      </c>
      <c r="AR45" s="32">
        <f t="shared" si="12"/>
        <v>0</v>
      </c>
      <c r="AS45" s="32">
        <f t="shared" si="12"/>
        <v>8</v>
      </c>
      <c r="AT45" s="32">
        <f t="shared" si="12"/>
        <v>0</v>
      </c>
      <c r="AU45" s="32">
        <f t="shared" si="12"/>
        <v>4</v>
      </c>
      <c r="AV45" s="32">
        <f t="shared" si="12"/>
        <v>0</v>
      </c>
      <c r="AW45" s="32">
        <f t="shared" si="12"/>
        <v>0</v>
      </c>
      <c r="AX45" s="32">
        <f t="shared" si="12"/>
        <v>0</v>
      </c>
      <c r="AY45" s="32">
        <f t="shared" si="12"/>
        <v>0</v>
      </c>
      <c r="AZ45" s="32">
        <f t="shared" si="12"/>
        <v>0</v>
      </c>
      <c r="BA45" s="32">
        <f t="shared" si="12"/>
        <v>0</v>
      </c>
    </row>
  </sheetData>
  <sheetProtection/>
  <mergeCells count="87">
    <mergeCell ref="L43:M43"/>
    <mergeCell ref="B1:J3"/>
    <mergeCell ref="K1:K6"/>
    <mergeCell ref="L1:M1"/>
    <mergeCell ref="L3:M3"/>
    <mergeCell ref="B4:J6"/>
    <mergeCell ref="L4:M4"/>
    <mergeCell ref="L44:M44"/>
    <mergeCell ref="L45:M45"/>
    <mergeCell ref="BE6:BE8"/>
    <mergeCell ref="O6:O8"/>
    <mergeCell ref="P6:P8"/>
    <mergeCell ref="Q6:Q8"/>
    <mergeCell ref="R6:R8"/>
    <mergeCell ref="BB6:BB8"/>
    <mergeCell ref="S6:S8"/>
    <mergeCell ref="AF6:AF8"/>
    <mergeCell ref="AX6:AX8"/>
    <mergeCell ref="AY6:AY8"/>
    <mergeCell ref="U6:U8"/>
    <mergeCell ref="V6:V8"/>
    <mergeCell ref="W6:W8"/>
    <mergeCell ref="X6:X8"/>
    <mergeCell ref="Y6:Y8"/>
    <mergeCell ref="AU6:AU8"/>
    <mergeCell ref="AR6:AR8"/>
    <mergeCell ref="AI6:AI8"/>
    <mergeCell ref="T6:T8"/>
    <mergeCell ref="AK6:AK8"/>
    <mergeCell ref="Z6:Z8"/>
    <mergeCell ref="AA6:AA8"/>
    <mergeCell ref="AB6:AB8"/>
    <mergeCell ref="AC6:AC8"/>
    <mergeCell ref="AD6:AD8"/>
    <mergeCell ref="AE6:AE8"/>
    <mergeCell ref="AG6:AG8"/>
    <mergeCell ref="AH6:AH8"/>
    <mergeCell ref="BC6:BC8"/>
    <mergeCell ref="AL6:AL8"/>
    <mergeCell ref="AM6:AM8"/>
    <mergeCell ref="AN6:AN8"/>
    <mergeCell ref="AO6:AO8"/>
    <mergeCell ref="AQ6:AQ8"/>
    <mergeCell ref="AP6:AP8"/>
    <mergeCell ref="BA6:BA8"/>
    <mergeCell ref="AV6:AV8"/>
    <mergeCell ref="AW6:AW8"/>
    <mergeCell ref="BD6:BD8"/>
    <mergeCell ref="N6:N8"/>
    <mergeCell ref="D7:D8"/>
    <mergeCell ref="E7:E8"/>
    <mergeCell ref="F7:F8"/>
    <mergeCell ref="G7:G8"/>
    <mergeCell ref="H7:H8"/>
    <mergeCell ref="AS6:AS8"/>
    <mergeCell ref="AT6:AT8"/>
    <mergeCell ref="AZ6:AZ8"/>
    <mergeCell ref="AJ6:AJ8"/>
    <mergeCell ref="A1:A6"/>
    <mergeCell ref="M6:M8"/>
    <mergeCell ref="J7:J8"/>
    <mergeCell ref="L7:L8"/>
    <mergeCell ref="A7:A8"/>
    <mergeCell ref="B7:B8"/>
    <mergeCell ref="C7:C8"/>
    <mergeCell ref="I7:I8"/>
    <mergeCell ref="L2:M2"/>
    <mergeCell ref="X2:Y2"/>
    <mergeCell ref="Z2:AA2"/>
    <mergeCell ref="AB2:AC2"/>
    <mergeCell ref="N2:O2"/>
    <mergeCell ref="P2:Q2"/>
    <mergeCell ref="R2:S2"/>
    <mergeCell ref="T2:U2"/>
    <mergeCell ref="V2:W2"/>
    <mergeCell ref="AD2:AE2"/>
    <mergeCell ref="AF2:AG2"/>
    <mergeCell ref="AH2:AI2"/>
    <mergeCell ref="AJ2:AK2"/>
    <mergeCell ref="AL2:AM2"/>
    <mergeCell ref="AX2:AY2"/>
    <mergeCell ref="AZ2:BA2"/>
    <mergeCell ref="AN2:AO2"/>
    <mergeCell ref="AP2:AQ2"/>
    <mergeCell ref="AR2:AS2"/>
    <mergeCell ref="AT2:AU2"/>
    <mergeCell ref="AV2:AW2"/>
  </mergeCells>
  <hyperlinks>
    <hyperlink ref="N2:O2" r:id="rId1" display="http://kspjura.pl/pliki/PWK_foto/S1_G.jpg"/>
    <hyperlink ref="P2:Q2" r:id="rId2" display="http://kspjura.pl/pliki/PWK_foto/S2_G.jpg"/>
    <hyperlink ref="R2:S2" r:id="rId3" display="http://kspjura.pl/pliki/PWK_foto/S3_G.jpg"/>
    <hyperlink ref="T2:U2" r:id="rId4" display="http://kspjura.pl/pliki/PWK_foto/S4_G.jpg"/>
    <hyperlink ref="V2:W2" r:id="rId5" display="http://kspjura.pl/pliki/PWK_foto/S5_G.jpg"/>
    <hyperlink ref="X2:Y2" r:id="rId6" display="http://kspjura.pl/pliki/PWK_foto/S6_G.jpg"/>
    <hyperlink ref="Z2:AA2" r:id="rId7" display="http://kspjura.pl/pliki/PWK_foto/S7_G.jpg"/>
    <hyperlink ref="AB2:AC2" r:id="rId8" display="http://kspjura.pl/pliki/PWK_foto/S8_G.jpg"/>
    <hyperlink ref="AD2:AE2" r:id="rId9" display="http://kspjura.pl/pliki/PWK_foto/S9_G.jpg"/>
    <hyperlink ref="AF2:AG2" r:id="rId10" display="http://kspjura.pl/pliki/PWK_foto/S10_G.jpg"/>
    <hyperlink ref="AH2:AI2" r:id="rId11" display="http://kspjura.pl/pliki/PWK_foto/S11_G.jpg"/>
    <hyperlink ref="AJ2:AK2" r:id="rId12" display="http://kspjura.pl/pliki/PWK_foto/S12_G.jpg"/>
    <hyperlink ref="AL2:AM2" r:id="rId13" display="http://kspjura.pl/pliki/PWK_foto/S13_G.jpg"/>
    <hyperlink ref="AN2:AO2" r:id="rId14" display="http://kspjura.pl/pliki/PWK_foto/S14_G.jpg"/>
    <hyperlink ref="AP2:AQ2" r:id="rId15" display="http://kspjura.pl/pliki/PWK_foto/S15_G.jpg"/>
    <hyperlink ref="AR2:AS2" r:id="rId16" display="http://kspjura.pl/pliki/PWK_foto/S16_G.jpg"/>
    <hyperlink ref="AT2:AU2" r:id="rId17" display="http://kspjura.pl/pliki/PWK_foto/S17_G.jpg"/>
    <hyperlink ref="AV2:AW2" r:id="rId18" display="http://kspjura.pl/pliki/PWK_foto/S18_G.jpg"/>
    <hyperlink ref="AX2:AY2" r:id="rId19" display="http://kspjura.pl/pliki/PWK_foto/S19_G.jpg"/>
    <hyperlink ref="AZ2:BA2" r:id="rId20" display="http://kspjura.pl/pliki/PWK_foto/S20_G.jpg"/>
  </hyperlinks>
  <printOptions/>
  <pageMargins left="0.7" right="0.7" top="0.75" bottom="0.75" header="0.3" footer="0.3"/>
  <pageSetup horizontalDpi="600" verticalDpi="600" orientation="landscape" paperSize="9" scale="35" r:id="rId2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E46"/>
  <sheetViews>
    <sheetView zoomScalePageLayoutView="0" workbookViewId="0" topLeftCell="A1">
      <selection activeCell="B1" sqref="B1:J2"/>
    </sheetView>
  </sheetViews>
  <sheetFormatPr defaultColWidth="9.140625" defaultRowHeight="15"/>
  <cols>
    <col min="1" max="1" width="12.8515625" style="0" customWidth="1"/>
    <col min="2" max="2" width="14.140625" style="0" customWidth="1"/>
    <col min="3" max="3" width="15.57421875" style="0" customWidth="1"/>
    <col min="4" max="4" width="18.28125" style="0" customWidth="1"/>
    <col min="5" max="5" width="20.7109375" style="0" customWidth="1"/>
    <col min="6" max="6" width="16.421875" style="0" customWidth="1"/>
    <col min="7" max="7" width="6.28125" style="0" customWidth="1"/>
    <col min="8" max="8" width="5.57421875" style="0" customWidth="1"/>
    <col min="10" max="10" width="7.57421875" style="0" customWidth="1"/>
    <col min="11" max="11" width="11.421875" style="14" customWidth="1"/>
    <col min="12" max="12" width="9.7109375" style="0" customWidth="1"/>
    <col min="13" max="13" width="7.421875" style="0" customWidth="1"/>
    <col min="14" max="44" width="4.57421875" style="1" customWidth="1"/>
    <col min="45" max="45" width="5.7109375" style="1" customWidth="1"/>
    <col min="46" max="53" width="4.57421875" style="1" customWidth="1"/>
    <col min="54" max="57" width="4.28125" style="0" customWidth="1"/>
  </cols>
  <sheetData>
    <row r="1" spans="1:53" ht="15" customHeight="1">
      <c r="A1" s="118" t="s">
        <v>47</v>
      </c>
      <c r="B1" s="110" t="s">
        <v>324</v>
      </c>
      <c r="C1" s="110"/>
      <c r="D1" s="110"/>
      <c r="E1" s="110"/>
      <c r="F1" s="110"/>
      <c r="G1" s="110"/>
      <c r="H1" s="110"/>
      <c r="I1" s="110"/>
      <c r="J1" s="110"/>
      <c r="K1" s="112" t="s">
        <v>11</v>
      </c>
      <c r="L1" s="93" t="s">
        <v>6</v>
      </c>
      <c r="M1" s="93"/>
      <c r="N1" s="15">
        <v>1</v>
      </c>
      <c r="O1" s="15">
        <v>2</v>
      </c>
      <c r="P1" s="15">
        <v>3</v>
      </c>
      <c r="Q1" s="15">
        <v>4</v>
      </c>
      <c r="R1" s="15">
        <v>5</v>
      </c>
      <c r="S1" s="15">
        <v>6</v>
      </c>
      <c r="T1" s="15">
        <v>7</v>
      </c>
      <c r="U1" s="15">
        <v>8</v>
      </c>
      <c r="V1" s="15">
        <v>9</v>
      </c>
      <c r="W1" s="15">
        <v>10</v>
      </c>
      <c r="X1" s="15">
        <v>11</v>
      </c>
      <c r="Y1" s="15">
        <v>12</v>
      </c>
      <c r="Z1" s="15">
        <v>13</v>
      </c>
      <c r="AA1" s="15">
        <v>14</v>
      </c>
      <c r="AB1" s="15">
        <v>15</v>
      </c>
      <c r="AC1" s="15">
        <v>16</v>
      </c>
      <c r="AD1" s="15">
        <v>17</v>
      </c>
      <c r="AE1" s="15">
        <v>18</v>
      </c>
      <c r="AF1" s="15">
        <v>19</v>
      </c>
      <c r="AG1" s="15">
        <v>20</v>
      </c>
      <c r="AH1" s="15">
        <v>21</v>
      </c>
      <c r="AI1" s="15">
        <v>22</v>
      </c>
      <c r="AJ1" s="15">
        <v>23</v>
      </c>
      <c r="AK1" s="15">
        <v>24</v>
      </c>
      <c r="AL1" s="15">
        <v>25</v>
      </c>
      <c r="AM1" s="15">
        <v>26</v>
      </c>
      <c r="AN1" s="15">
        <v>27</v>
      </c>
      <c r="AO1" s="15">
        <v>28</v>
      </c>
      <c r="AP1" s="15">
        <v>29</v>
      </c>
      <c r="AQ1" s="15">
        <v>30</v>
      </c>
      <c r="AR1" s="15">
        <v>31</v>
      </c>
      <c r="AS1" s="15">
        <v>32</v>
      </c>
      <c r="AT1" s="15">
        <v>33</v>
      </c>
      <c r="AU1" s="15">
        <v>34</v>
      </c>
      <c r="AV1" s="15">
        <v>35</v>
      </c>
      <c r="AW1" s="15">
        <v>36</v>
      </c>
      <c r="AX1" s="15">
        <v>37</v>
      </c>
      <c r="AY1" s="15">
        <v>38</v>
      </c>
      <c r="AZ1" s="15">
        <v>39</v>
      </c>
      <c r="BA1" s="15">
        <v>40</v>
      </c>
    </row>
    <row r="2" spans="1:53" ht="15" customHeight="1">
      <c r="A2" s="119"/>
      <c r="B2" s="111"/>
      <c r="C2" s="111"/>
      <c r="D2" s="111"/>
      <c r="E2" s="111"/>
      <c r="F2" s="111"/>
      <c r="G2" s="111"/>
      <c r="H2" s="111"/>
      <c r="I2" s="111"/>
      <c r="J2" s="111"/>
      <c r="K2" s="113"/>
      <c r="L2" s="94" t="s">
        <v>323</v>
      </c>
      <c r="M2" s="95"/>
      <c r="N2" s="84">
        <v>1</v>
      </c>
      <c r="O2" s="85"/>
      <c r="P2" s="84">
        <v>2</v>
      </c>
      <c r="Q2" s="85"/>
      <c r="R2" s="84">
        <v>3</v>
      </c>
      <c r="S2" s="85"/>
      <c r="T2" s="84">
        <v>4</v>
      </c>
      <c r="U2" s="85"/>
      <c r="V2" s="84">
        <v>5</v>
      </c>
      <c r="W2" s="85"/>
      <c r="X2" s="84">
        <v>6</v>
      </c>
      <c r="Y2" s="85"/>
      <c r="Z2" s="84">
        <v>7</v>
      </c>
      <c r="AA2" s="85"/>
      <c r="AB2" s="84">
        <v>8</v>
      </c>
      <c r="AC2" s="85"/>
      <c r="AD2" s="84">
        <v>9</v>
      </c>
      <c r="AE2" s="85"/>
      <c r="AF2" s="84">
        <v>10</v>
      </c>
      <c r="AG2" s="85"/>
      <c r="AH2" s="84">
        <v>11</v>
      </c>
      <c r="AI2" s="85"/>
      <c r="AJ2" s="84">
        <v>12</v>
      </c>
      <c r="AK2" s="85"/>
      <c r="AL2" s="84">
        <v>13</v>
      </c>
      <c r="AM2" s="85"/>
      <c r="AN2" s="84">
        <v>14</v>
      </c>
      <c r="AO2" s="85"/>
      <c r="AP2" s="84">
        <v>15</v>
      </c>
      <c r="AQ2" s="85"/>
      <c r="AR2" s="84">
        <v>16</v>
      </c>
      <c r="AS2" s="85"/>
      <c r="AT2" s="84">
        <v>17</v>
      </c>
      <c r="AU2" s="85"/>
      <c r="AV2" s="84">
        <v>18</v>
      </c>
      <c r="AW2" s="85"/>
      <c r="AX2" s="84">
        <v>19</v>
      </c>
      <c r="AY2" s="85"/>
      <c r="AZ2" s="84">
        <v>20</v>
      </c>
      <c r="BA2" s="85"/>
    </row>
    <row r="3" spans="1:53" s="16" customFormat="1" ht="15" customHeight="1">
      <c r="A3" s="119"/>
      <c r="B3" s="116" t="s">
        <v>49</v>
      </c>
      <c r="C3" s="116"/>
      <c r="D3" s="116"/>
      <c r="E3" s="116"/>
      <c r="F3" s="116"/>
      <c r="G3" s="116"/>
      <c r="H3" s="116"/>
      <c r="I3" s="116"/>
      <c r="J3" s="116"/>
      <c r="K3" s="113"/>
      <c r="L3" s="115" t="s">
        <v>7</v>
      </c>
      <c r="M3" s="115"/>
      <c r="N3" s="52">
        <v>23</v>
      </c>
      <c r="O3" s="53">
        <v>12</v>
      </c>
      <c r="P3" s="52">
        <v>19</v>
      </c>
      <c r="Q3" s="53">
        <v>11.5</v>
      </c>
      <c r="R3" s="52">
        <v>20.5</v>
      </c>
      <c r="S3" s="53">
        <v>11.5</v>
      </c>
      <c r="T3" s="52">
        <v>18.5</v>
      </c>
      <c r="U3" s="53">
        <v>35</v>
      </c>
      <c r="V3" s="52">
        <v>32</v>
      </c>
      <c r="W3" s="53">
        <v>19</v>
      </c>
      <c r="X3" s="54">
        <v>14</v>
      </c>
      <c r="Y3" s="53">
        <v>9</v>
      </c>
      <c r="Z3" s="55">
        <v>33</v>
      </c>
      <c r="AA3" s="53">
        <v>24</v>
      </c>
      <c r="AB3" s="55">
        <v>13</v>
      </c>
      <c r="AC3" s="53">
        <v>25</v>
      </c>
      <c r="AD3" s="55">
        <v>22</v>
      </c>
      <c r="AE3" s="53">
        <v>36</v>
      </c>
      <c r="AF3" s="55">
        <v>18</v>
      </c>
      <c r="AG3" s="53">
        <v>8.5</v>
      </c>
      <c r="AH3" s="52">
        <v>41</v>
      </c>
      <c r="AI3" s="53">
        <v>29</v>
      </c>
      <c r="AJ3" s="52">
        <v>20</v>
      </c>
      <c r="AK3" s="53">
        <v>37</v>
      </c>
      <c r="AL3" s="52">
        <v>26</v>
      </c>
      <c r="AM3" s="53">
        <v>10.5</v>
      </c>
      <c r="AN3" s="52">
        <v>23</v>
      </c>
      <c r="AO3" s="53">
        <v>19</v>
      </c>
      <c r="AP3" s="52">
        <v>7.5</v>
      </c>
      <c r="AQ3" s="53">
        <v>35</v>
      </c>
      <c r="AR3" s="55">
        <v>40</v>
      </c>
      <c r="AS3" s="53">
        <v>31</v>
      </c>
      <c r="AT3" s="55">
        <v>35</v>
      </c>
      <c r="AU3" s="53">
        <v>26</v>
      </c>
      <c r="AV3" s="55">
        <v>27</v>
      </c>
      <c r="AW3" s="53">
        <v>39</v>
      </c>
      <c r="AX3" s="55">
        <v>26</v>
      </c>
      <c r="AY3" s="53">
        <v>7.5</v>
      </c>
      <c r="AZ3" s="55">
        <v>26</v>
      </c>
      <c r="BA3" s="53">
        <v>41</v>
      </c>
    </row>
    <row r="4" spans="1:53" ht="60.75" customHeight="1">
      <c r="A4" s="119"/>
      <c r="B4" s="116"/>
      <c r="C4" s="116"/>
      <c r="D4" s="116"/>
      <c r="E4" s="116"/>
      <c r="F4" s="116"/>
      <c r="G4" s="116"/>
      <c r="H4" s="116"/>
      <c r="I4" s="116"/>
      <c r="J4" s="116"/>
      <c r="K4" s="113"/>
      <c r="L4" s="115" t="s">
        <v>8</v>
      </c>
      <c r="M4" s="115"/>
      <c r="N4" s="69">
        <v>20</v>
      </c>
      <c r="O4" s="70">
        <v>15</v>
      </c>
      <c r="P4" s="69">
        <v>25</v>
      </c>
      <c r="Q4" s="70">
        <v>25</v>
      </c>
      <c r="R4" s="69">
        <v>15</v>
      </c>
      <c r="S4" s="70">
        <v>40</v>
      </c>
      <c r="T4" s="69">
        <v>25</v>
      </c>
      <c r="U4" s="70">
        <v>40</v>
      </c>
      <c r="V4" s="69">
        <v>40</v>
      </c>
      <c r="W4" s="70">
        <v>25</v>
      </c>
      <c r="X4" s="71">
        <v>15</v>
      </c>
      <c r="Y4" s="70">
        <v>25</v>
      </c>
      <c r="Z4" s="72">
        <v>40</v>
      </c>
      <c r="AA4" s="70">
        <v>40</v>
      </c>
      <c r="AB4" s="72">
        <v>15</v>
      </c>
      <c r="AC4" s="70">
        <v>28</v>
      </c>
      <c r="AD4" s="72">
        <v>25</v>
      </c>
      <c r="AE4" s="70">
        <v>35</v>
      </c>
      <c r="AF4" s="72">
        <v>15</v>
      </c>
      <c r="AG4" s="70">
        <v>20</v>
      </c>
      <c r="AH4" s="69">
        <v>35</v>
      </c>
      <c r="AI4" s="70">
        <v>40</v>
      </c>
      <c r="AJ4" s="69">
        <v>35</v>
      </c>
      <c r="AK4" s="70">
        <v>40</v>
      </c>
      <c r="AL4" s="69">
        <v>40</v>
      </c>
      <c r="AM4" s="70">
        <v>35</v>
      </c>
      <c r="AN4" s="69">
        <v>40</v>
      </c>
      <c r="AO4" s="70">
        <v>40</v>
      </c>
      <c r="AP4" s="69">
        <v>25</v>
      </c>
      <c r="AQ4" s="70">
        <v>40</v>
      </c>
      <c r="AR4" s="72">
        <v>40</v>
      </c>
      <c r="AS4" s="70" t="s">
        <v>83</v>
      </c>
      <c r="AT4" s="72">
        <v>40</v>
      </c>
      <c r="AU4" s="70">
        <v>40</v>
      </c>
      <c r="AV4" s="72">
        <v>40</v>
      </c>
      <c r="AW4" s="70">
        <v>40</v>
      </c>
      <c r="AX4" s="72">
        <v>25</v>
      </c>
      <c r="AY4" s="70">
        <v>30</v>
      </c>
      <c r="AZ4" s="72">
        <v>40</v>
      </c>
      <c r="BA4" s="70">
        <v>40</v>
      </c>
    </row>
    <row r="5" spans="1:57" ht="43.5" customHeigh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4"/>
      <c r="L5" s="17"/>
      <c r="M5" s="18" t="s">
        <v>43</v>
      </c>
      <c r="N5" s="57"/>
      <c r="O5" s="58"/>
      <c r="P5" s="62" t="s">
        <v>100</v>
      </c>
      <c r="Q5" s="63" t="s">
        <v>100</v>
      </c>
      <c r="R5" s="56" t="s">
        <v>101</v>
      </c>
      <c r="S5" s="59" t="s">
        <v>101</v>
      </c>
      <c r="T5" s="56"/>
      <c r="U5" s="64"/>
      <c r="V5" s="65" t="s">
        <v>102</v>
      </c>
      <c r="W5" s="64" t="s">
        <v>102</v>
      </c>
      <c r="X5" s="60"/>
      <c r="Y5" s="58"/>
      <c r="Z5" s="61"/>
      <c r="AA5" s="58"/>
      <c r="AB5" s="61" t="s">
        <v>101</v>
      </c>
      <c r="AC5" s="59" t="s">
        <v>101</v>
      </c>
      <c r="AD5" s="61"/>
      <c r="AE5" s="64"/>
      <c r="AF5" s="61"/>
      <c r="AG5" s="58"/>
      <c r="AH5" s="56"/>
      <c r="AI5" s="59"/>
      <c r="AJ5" s="57"/>
      <c r="AK5" s="64"/>
      <c r="AL5" s="57" t="s">
        <v>85</v>
      </c>
      <c r="AM5" s="58" t="s">
        <v>85</v>
      </c>
      <c r="AN5" s="56" t="s">
        <v>84</v>
      </c>
      <c r="AO5" s="66" t="s">
        <v>84</v>
      </c>
      <c r="AP5" s="57"/>
      <c r="AQ5" s="58"/>
      <c r="AR5" s="61"/>
      <c r="AS5" s="58"/>
      <c r="AT5" s="61"/>
      <c r="AU5" s="58"/>
      <c r="AV5" s="61"/>
      <c r="AW5" s="58"/>
      <c r="AX5" s="61"/>
      <c r="AY5" s="58"/>
      <c r="AZ5" s="61"/>
      <c r="BA5" s="58"/>
      <c r="BB5" s="109" t="s">
        <v>32</v>
      </c>
      <c r="BC5" s="96" t="s">
        <v>29</v>
      </c>
      <c r="BD5" s="96" t="s">
        <v>30</v>
      </c>
      <c r="BE5" s="96" t="s">
        <v>31</v>
      </c>
    </row>
    <row r="6" spans="1:57" s="1" customFormat="1" ht="15">
      <c r="A6" s="93" t="s">
        <v>0</v>
      </c>
      <c r="B6" s="93" t="s">
        <v>1</v>
      </c>
      <c r="C6" s="91" t="s">
        <v>2</v>
      </c>
      <c r="D6" s="93" t="s">
        <v>12</v>
      </c>
      <c r="E6" s="93" t="s">
        <v>13</v>
      </c>
      <c r="F6" s="93" t="s">
        <v>14</v>
      </c>
      <c r="G6" s="91" t="s">
        <v>15</v>
      </c>
      <c r="H6" s="91" t="s">
        <v>16</v>
      </c>
      <c r="I6" s="91" t="s">
        <v>3</v>
      </c>
      <c r="J6" s="91" t="s">
        <v>4</v>
      </c>
      <c r="K6" s="20" t="s">
        <v>44</v>
      </c>
      <c r="L6" s="19"/>
      <c r="M6" s="90" t="s">
        <v>9</v>
      </c>
      <c r="N6" s="97" t="s">
        <v>86</v>
      </c>
      <c r="O6" s="108" t="s">
        <v>87</v>
      </c>
      <c r="P6" s="86" t="s">
        <v>88</v>
      </c>
      <c r="Q6" s="100" t="s">
        <v>89</v>
      </c>
      <c r="R6" s="86" t="s">
        <v>88</v>
      </c>
      <c r="S6" s="100" t="s">
        <v>86</v>
      </c>
      <c r="T6" s="86" t="s">
        <v>86</v>
      </c>
      <c r="U6" s="100" t="s">
        <v>90</v>
      </c>
      <c r="V6" s="86" t="s">
        <v>90</v>
      </c>
      <c r="W6" s="100" t="s">
        <v>91</v>
      </c>
      <c r="X6" s="102" t="s">
        <v>92</v>
      </c>
      <c r="Y6" s="103" t="s">
        <v>93</v>
      </c>
      <c r="Z6" s="99" t="s">
        <v>93</v>
      </c>
      <c r="AA6" s="100" t="s">
        <v>94</v>
      </c>
      <c r="AB6" s="99" t="s">
        <v>87</v>
      </c>
      <c r="AC6" s="101" t="s">
        <v>95</v>
      </c>
      <c r="AD6" s="99" t="s">
        <v>94</v>
      </c>
      <c r="AE6" s="100" t="s">
        <v>93</v>
      </c>
      <c r="AF6" s="99" t="s">
        <v>96</v>
      </c>
      <c r="AG6" s="100" t="s">
        <v>94</v>
      </c>
      <c r="AH6" s="86" t="s">
        <v>89</v>
      </c>
      <c r="AI6" s="100" t="s">
        <v>88</v>
      </c>
      <c r="AJ6" s="86" t="s">
        <v>87</v>
      </c>
      <c r="AK6" s="100" t="s">
        <v>88</v>
      </c>
      <c r="AL6" s="86" t="s">
        <v>90</v>
      </c>
      <c r="AM6" s="100" t="s">
        <v>88</v>
      </c>
      <c r="AN6" s="86" t="s">
        <v>90</v>
      </c>
      <c r="AO6" s="100" t="s">
        <v>94</v>
      </c>
      <c r="AP6" s="86" t="s">
        <v>97</v>
      </c>
      <c r="AQ6" s="100" t="s">
        <v>92</v>
      </c>
      <c r="AR6" s="106" t="s">
        <v>89</v>
      </c>
      <c r="AS6" s="98" t="s">
        <v>87</v>
      </c>
      <c r="AT6" s="99" t="s">
        <v>92</v>
      </c>
      <c r="AU6" s="100" t="s">
        <v>98</v>
      </c>
      <c r="AV6" s="99" t="s">
        <v>94</v>
      </c>
      <c r="AW6" s="100" t="s">
        <v>98</v>
      </c>
      <c r="AX6" s="99" t="s">
        <v>89</v>
      </c>
      <c r="AY6" s="100" t="s">
        <v>99</v>
      </c>
      <c r="AZ6" s="99" t="s">
        <v>93</v>
      </c>
      <c r="BA6" s="100" t="s">
        <v>89</v>
      </c>
      <c r="BB6" s="109"/>
      <c r="BC6" s="96"/>
      <c r="BD6" s="96"/>
      <c r="BE6" s="96"/>
    </row>
    <row r="7" spans="1:57" s="1" customFormat="1" ht="15">
      <c r="A7" s="93"/>
      <c r="B7" s="93"/>
      <c r="C7" s="92"/>
      <c r="D7" s="93"/>
      <c r="E7" s="93"/>
      <c r="F7" s="93"/>
      <c r="G7" s="92"/>
      <c r="H7" s="92"/>
      <c r="I7" s="92"/>
      <c r="J7" s="92"/>
      <c r="K7" s="21" t="s">
        <v>10</v>
      </c>
      <c r="L7" s="93" t="s">
        <v>5</v>
      </c>
      <c r="M7" s="90"/>
      <c r="N7" s="97"/>
      <c r="O7" s="108"/>
      <c r="P7" s="86"/>
      <c r="Q7" s="100"/>
      <c r="R7" s="86"/>
      <c r="S7" s="100"/>
      <c r="T7" s="86"/>
      <c r="U7" s="100"/>
      <c r="V7" s="86"/>
      <c r="W7" s="100"/>
      <c r="X7" s="102"/>
      <c r="Y7" s="104"/>
      <c r="Z7" s="99"/>
      <c r="AA7" s="100"/>
      <c r="AB7" s="99"/>
      <c r="AC7" s="101"/>
      <c r="AD7" s="99"/>
      <c r="AE7" s="100"/>
      <c r="AF7" s="99"/>
      <c r="AG7" s="100"/>
      <c r="AH7" s="86"/>
      <c r="AI7" s="100"/>
      <c r="AJ7" s="86"/>
      <c r="AK7" s="100"/>
      <c r="AL7" s="86"/>
      <c r="AM7" s="100"/>
      <c r="AN7" s="86"/>
      <c r="AO7" s="100"/>
      <c r="AP7" s="86"/>
      <c r="AQ7" s="100"/>
      <c r="AR7" s="106"/>
      <c r="AS7" s="98"/>
      <c r="AT7" s="99"/>
      <c r="AU7" s="100"/>
      <c r="AV7" s="99"/>
      <c r="AW7" s="100"/>
      <c r="AX7" s="99"/>
      <c r="AY7" s="100"/>
      <c r="AZ7" s="99"/>
      <c r="BA7" s="100"/>
      <c r="BB7" s="109"/>
      <c r="BC7" s="96"/>
      <c r="BD7" s="96"/>
      <c r="BE7" s="96"/>
    </row>
    <row r="8" spans="1:57" ht="15">
      <c r="A8" s="81" t="s">
        <v>103</v>
      </c>
      <c r="B8" s="81" t="s">
        <v>104</v>
      </c>
      <c r="C8" s="81" t="s">
        <v>105</v>
      </c>
      <c r="D8" s="81" t="s">
        <v>35</v>
      </c>
      <c r="E8" s="81" t="s">
        <v>106</v>
      </c>
      <c r="F8" s="81" t="s">
        <v>19</v>
      </c>
      <c r="G8" s="81">
        <v>10</v>
      </c>
      <c r="H8" s="81" t="s">
        <v>20</v>
      </c>
      <c r="I8" s="77">
        <v>1</v>
      </c>
      <c r="J8" s="82">
        <f>SUM(BB8:BE8)</f>
        <v>65</v>
      </c>
      <c r="K8" s="79">
        <f>SUM(J8/J8)</f>
        <v>1</v>
      </c>
      <c r="L8" s="93"/>
      <c r="M8" s="90"/>
      <c r="N8" s="97"/>
      <c r="O8" s="108"/>
      <c r="P8" s="86"/>
      <c r="Q8" s="100"/>
      <c r="R8" s="86"/>
      <c r="S8" s="100"/>
      <c r="T8" s="86"/>
      <c r="U8" s="100"/>
      <c r="V8" s="86"/>
      <c r="W8" s="100"/>
      <c r="X8" s="102"/>
      <c r="Y8" s="105"/>
      <c r="Z8" s="99"/>
      <c r="AA8" s="100"/>
      <c r="AB8" s="99"/>
      <c r="AC8" s="101"/>
      <c r="AD8" s="99"/>
      <c r="AE8" s="100"/>
      <c r="AF8" s="99"/>
      <c r="AG8" s="100"/>
      <c r="AH8" s="86"/>
      <c r="AI8" s="100"/>
      <c r="AJ8" s="86"/>
      <c r="AK8" s="100"/>
      <c r="AL8" s="86"/>
      <c r="AM8" s="100"/>
      <c r="AN8" s="86"/>
      <c r="AO8" s="100"/>
      <c r="AP8" s="86"/>
      <c r="AQ8" s="100"/>
      <c r="AR8" s="106"/>
      <c r="AS8" s="98"/>
      <c r="AT8" s="99"/>
      <c r="AU8" s="100"/>
      <c r="AV8" s="99"/>
      <c r="AW8" s="100"/>
      <c r="AX8" s="99"/>
      <c r="AY8" s="100"/>
      <c r="AZ8" s="99"/>
      <c r="BA8" s="100"/>
      <c r="BB8" s="26">
        <f aca="true" t="shared" si="0" ref="BB8:BB21">SUM(N9:W9)</f>
        <v>14</v>
      </c>
      <c r="BC8" s="26">
        <f aca="true" t="shared" si="1" ref="BC8:BC21">SUM(X9:AG9)</f>
        <v>18</v>
      </c>
      <c r="BD8" s="26">
        <f aca="true" t="shared" si="2" ref="BD8:BD21">SUM(AH9:AQ9)</f>
        <v>16</v>
      </c>
      <c r="BE8" s="26">
        <f aca="true" t="shared" si="3" ref="BE8:BE21">SUM(AR9:BA9)</f>
        <v>17</v>
      </c>
    </row>
    <row r="9" spans="1:57" ht="15" customHeight="1">
      <c r="A9" s="6" t="s">
        <v>107</v>
      </c>
      <c r="B9" s="6" t="s">
        <v>108</v>
      </c>
      <c r="C9" s="6" t="s">
        <v>109</v>
      </c>
      <c r="D9" s="6" t="s">
        <v>110</v>
      </c>
      <c r="E9" s="6" t="s">
        <v>111</v>
      </c>
      <c r="F9" s="6" t="s">
        <v>112</v>
      </c>
      <c r="G9" s="6" t="s">
        <v>117</v>
      </c>
      <c r="H9" s="8" t="s">
        <v>21</v>
      </c>
      <c r="I9" s="3">
        <v>2</v>
      </c>
      <c r="J9" s="27">
        <f>SUM(BB9:BE9)</f>
        <v>64</v>
      </c>
      <c r="K9" s="13">
        <f>SUM(J9/J8)</f>
        <v>0.9846153846153847</v>
      </c>
      <c r="L9" s="12"/>
      <c r="M9" s="12"/>
      <c r="N9" s="47">
        <v>1</v>
      </c>
      <c r="O9" s="48">
        <v>1</v>
      </c>
      <c r="P9" s="47">
        <v>2</v>
      </c>
      <c r="Q9" s="48">
        <v>1</v>
      </c>
      <c r="R9" s="47">
        <v>1</v>
      </c>
      <c r="S9" s="48">
        <v>2</v>
      </c>
      <c r="T9" s="47">
        <v>2</v>
      </c>
      <c r="U9" s="48">
        <v>2</v>
      </c>
      <c r="V9" s="47">
        <v>1</v>
      </c>
      <c r="W9" s="35">
        <v>1</v>
      </c>
      <c r="X9" s="49">
        <v>2</v>
      </c>
      <c r="Y9" s="48">
        <v>2</v>
      </c>
      <c r="Z9" s="50">
        <v>2</v>
      </c>
      <c r="AA9" s="48">
        <v>2</v>
      </c>
      <c r="AB9" s="50">
        <v>2</v>
      </c>
      <c r="AC9" s="48">
        <v>2</v>
      </c>
      <c r="AD9" s="50">
        <v>2</v>
      </c>
      <c r="AE9" s="48">
        <v>2</v>
      </c>
      <c r="AF9" s="50">
        <v>1</v>
      </c>
      <c r="AG9" s="35">
        <v>1</v>
      </c>
      <c r="AH9" s="51">
        <v>2</v>
      </c>
      <c r="AI9" s="48">
        <v>2</v>
      </c>
      <c r="AJ9" s="47">
        <v>2</v>
      </c>
      <c r="AK9" s="48">
        <v>1</v>
      </c>
      <c r="AL9" s="47">
        <v>1</v>
      </c>
      <c r="AM9" s="48">
        <v>1</v>
      </c>
      <c r="AN9" s="47">
        <v>2</v>
      </c>
      <c r="AO9" s="48">
        <v>2</v>
      </c>
      <c r="AP9" s="47">
        <v>2</v>
      </c>
      <c r="AQ9" s="35">
        <v>1</v>
      </c>
      <c r="AR9" s="49">
        <v>2</v>
      </c>
      <c r="AS9" s="48">
        <v>2</v>
      </c>
      <c r="AT9" s="50">
        <v>2</v>
      </c>
      <c r="AU9" s="48">
        <v>2</v>
      </c>
      <c r="AV9" s="50">
        <v>1</v>
      </c>
      <c r="AW9" s="48">
        <v>1</v>
      </c>
      <c r="AX9" s="50">
        <v>2</v>
      </c>
      <c r="AY9" s="48">
        <v>2</v>
      </c>
      <c r="AZ9" s="50">
        <v>2</v>
      </c>
      <c r="BA9" s="48">
        <v>1</v>
      </c>
      <c r="BB9" s="30">
        <f t="shared" si="0"/>
        <v>17</v>
      </c>
      <c r="BC9" s="30">
        <f t="shared" si="1"/>
        <v>14</v>
      </c>
      <c r="BD9" s="30">
        <f t="shared" si="2"/>
        <v>17</v>
      </c>
      <c r="BE9" s="30">
        <f t="shared" si="3"/>
        <v>16</v>
      </c>
    </row>
    <row r="10" spans="1:57" ht="15">
      <c r="A10" s="7" t="s">
        <v>113</v>
      </c>
      <c r="B10" s="7" t="s">
        <v>114</v>
      </c>
      <c r="C10" s="7" t="s">
        <v>115</v>
      </c>
      <c r="D10" s="7" t="s">
        <v>34</v>
      </c>
      <c r="E10" s="7" t="s">
        <v>111</v>
      </c>
      <c r="F10" s="7" t="s">
        <v>116</v>
      </c>
      <c r="G10" s="7">
        <v>10</v>
      </c>
      <c r="H10" s="7" t="s">
        <v>118</v>
      </c>
      <c r="I10" s="3">
        <v>3</v>
      </c>
      <c r="J10" s="27">
        <f aca="true" t="shared" si="4" ref="J10:J21">SUM(BB10:BE10)</f>
        <v>63</v>
      </c>
      <c r="K10" s="13">
        <f>SUM(J10/J8)</f>
        <v>0.9692307692307692</v>
      </c>
      <c r="L10" s="2"/>
      <c r="M10" s="2"/>
      <c r="N10" s="28">
        <v>2</v>
      </c>
      <c r="O10" s="29">
        <v>1</v>
      </c>
      <c r="P10" s="28">
        <v>1</v>
      </c>
      <c r="Q10" s="29">
        <v>2</v>
      </c>
      <c r="R10" s="28">
        <v>2</v>
      </c>
      <c r="S10" s="29">
        <v>2</v>
      </c>
      <c r="T10" s="28">
        <v>2</v>
      </c>
      <c r="U10" s="29">
        <v>2</v>
      </c>
      <c r="V10" s="28">
        <v>1</v>
      </c>
      <c r="W10" s="29">
        <v>2</v>
      </c>
      <c r="X10" s="4">
        <v>2</v>
      </c>
      <c r="Y10" s="29">
        <v>2</v>
      </c>
      <c r="Z10" s="4">
        <v>1</v>
      </c>
      <c r="AA10" s="29">
        <v>1</v>
      </c>
      <c r="AB10" s="4">
        <v>1</v>
      </c>
      <c r="AC10" s="29">
        <v>2</v>
      </c>
      <c r="AD10" s="4">
        <v>1</v>
      </c>
      <c r="AE10" s="29">
        <v>1</v>
      </c>
      <c r="AF10" s="4">
        <v>2</v>
      </c>
      <c r="AG10" s="29">
        <v>1</v>
      </c>
      <c r="AH10" s="28">
        <v>2</v>
      </c>
      <c r="AI10" s="29">
        <v>2</v>
      </c>
      <c r="AJ10" s="28">
        <v>2</v>
      </c>
      <c r="AK10" s="29">
        <v>1</v>
      </c>
      <c r="AL10" s="28">
        <v>1</v>
      </c>
      <c r="AM10" s="29">
        <v>2</v>
      </c>
      <c r="AN10" s="28">
        <v>2</v>
      </c>
      <c r="AO10" s="29">
        <v>2</v>
      </c>
      <c r="AP10" s="28">
        <v>2</v>
      </c>
      <c r="AQ10" s="29">
        <v>1</v>
      </c>
      <c r="AR10" s="4">
        <v>1</v>
      </c>
      <c r="AS10" s="29">
        <v>2</v>
      </c>
      <c r="AT10" s="4">
        <v>1</v>
      </c>
      <c r="AU10" s="29">
        <v>2</v>
      </c>
      <c r="AV10" s="4">
        <v>2</v>
      </c>
      <c r="AW10" s="29">
        <v>2</v>
      </c>
      <c r="AX10" s="4">
        <v>2</v>
      </c>
      <c r="AY10" s="29">
        <v>1</v>
      </c>
      <c r="AZ10" s="4">
        <v>2</v>
      </c>
      <c r="BA10" s="29">
        <v>1</v>
      </c>
      <c r="BB10" s="30">
        <f t="shared" si="0"/>
        <v>14</v>
      </c>
      <c r="BC10" s="30">
        <f t="shared" si="1"/>
        <v>16</v>
      </c>
      <c r="BD10" s="30">
        <f t="shared" si="2"/>
        <v>17</v>
      </c>
      <c r="BE10" s="30">
        <f t="shared" si="3"/>
        <v>16</v>
      </c>
    </row>
    <row r="11" spans="1:57" ht="15">
      <c r="A11" s="5" t="s">
        <v>119</v>
      </c>
      <c r="B11" s="5" t="s">
        <v>120</v>
      </c>
      <c r="C11" s="5" t="s">
        <v>121</v>
      </c>
      <c r="D11" s="5" t="s">
        <v>122</v>
      </c>
      <c r="E11" s="5" t="s">
        <v>111</v>
      </c>
      <c r="F11" s="5" t="s">
        <v>19</v>
      </c>
      <c r="G11" s="5" t="s">
        <v>123</v>
      </c>
      <c r="H11" s="5" t="s">
        <v>20</v>
      </c>
      <c r="I11" s="3">
        <v>4</v>
      </c>
      <c r="J11" s="27">
        <f t="shared" si="4"/>
        <v>63</v>
      </c>
      <c r="K11" s="13">
        <f>SUM(J11/J8)</f>
        <v>0.9692307692307692</v>
      </c>
      <c r="L11" s="2" t="s">
        <v>41</v>
      </c>
      <c r="M11" s="2"/>
      <c r="N11" s="28">
        <v>2</v>
      </c>
      <c r="O11" s="29">
        <v>1</v>
      </c>
      <c r="P11" s="28">
        <v>1</v>
      </c>
      <c r="Q11" s="29">
        <v>1</v>
      </c>
      <c r="R11" s="28">
        <v>2</v>
      </c>
      <c r="S11" s="29">
        <v>2</v>
      </c>
      <c r="T11" s="28">
        <v>2</v>
      </c>
      <c r="U11" s="29">
        <v>0</v>
      </c>
      <c r="V11" s="28">
        <v>1</v>
      </c>
      <c r="W11" s="29">
        <v>2</v>
      </c>
      <c r="X11" s="4">
        <v>2</v>
      </c>
      <c r="Y11" s="29">
        <v>2</v>
      </c>
      <c r="Z11" s="4">
        <v>1</v>
      </c>
      <c r="AA11" s="29">
        <v>2</v>
      </c>
      <c r="AB11" s="4">
        <v>2</v>
      </c>
      <c r="AC11" s="29">
        <v>2</v>
      </c>
      <c r="AD11" s="4">
        <v>1</v>
      </c>
      <c r="AE11" s="29">
        <v>1</v>
      </c>
      <c r="AF11" s="4">
        <v>2</v>
      </c>
      <c r="AG11" s="29">
        <v>1</v>
      </c>
      <c r="AH11" s="28">
        <v>2</v>
      </c>
      <c r="AI11" s="29">
        <v>2</v>
      </c>
      <c r="AJ11" s="28">
        <v>2</v>
      </c>
      <c r="AK11" s="29">
        <v>0</v>
      </c>
      <c r="AL11" s="28">
        <v>2</v>
      </c>
      <c r="AM11" s="29">
        <v>2</v>
      </c>
      <c r="AN11" s="28">
        <v>2</v>
      </c>
      <c r="AO11" s="29">
        <v>2</v>
      </c>
      <c r="AP11" s="28">
        <v>2</v>
      </c>
      <c r="AQ11" s="29">
        <v>1</v>
      </c>
      <c r="AR11" s="4">
        <v>2</v>
      </c>
      <c r="AS11" s="29">
        <v>1</v>
      </c>
      <c r="AT11" s="4">
        <v>2</v>
      </c>
      <c r="AU11" s="29">
        <v>2</v>
      </c>
      <c r="AV11" s="4">
        <v>2</v>
      </c>
      <c r="AW11" s="29">
        <v>2</v>
      </c>
      <c r="AX11" s="4">
        <v>2</v>
      </c>
      <c r="AY11" s="29">
        <v>2</v>
      </c>
      <c r="AZ11" s="4">
        <v>0</v>
      </c>
      <c r="BA11" s="29">
        <v>1</v>
      </c>
      <c r="BB11" s="30">
        <f t="shared" si="0"/>
        <v>14</v>
      </c>
      <c r="BC11" s="30">
        <f t="shared" si="1"/>
        <v>15</v>
      </c>
      <c r="BD11" s="30">
        <f t="shared" si="2"/>
        <v>18</v>
      </c>
      <c r="BE11" s="30">
        <f t="shared" si="3"/>
        <v>16</v>
      </c>
    </row>
    <row r="12" spans="1:57" s="10" customFormat="1" ht="15">
      <c r="A12" s="2" t="s">
        <v>54</v>
      </c>
      <c r="B12" s="2" t="s">
        <v>114</v>
      </c>
      <c r="C12" s="2" t="s">
        <v>124</v>
      </c>
      <c r="D12" s="2" t="s">
        <v>125</v>
      </c>
      <c r="E12" s="2" t="s">
        <v>106</v>
      </c>
      <c r="F12" s="2" t="s">
        <v>126</v>
      </c>
      <c r="G12" s="2">
        <v>9</v>
      </c>
      <c r="H12" s="2" t="s">
        <v>127</v>
      </c>
      <c r="I12" s="3">
        <v>5</v>
      </c>
      <c r="J12" s="27">
        <f t="shared" si="4"/>
        <v>61</v>
      </c>
      <c r="K12" s="13">
        <f>SUM(J12/J8)</f>
        <v>0.9384615384615385</v>
      </c>
      <c r="L12" s="2" t="s">
        <v>41</v>
      </c>
      <c r="M12" s="2"/>
      <c r="N12" s="28">
        <v>1</v>
      </c>
      <c r="O12" s="29">
        <v>1</v>
      </c>
      <c r="P12" s="28">
        <v>2</v>
      </c>
      <c r="Q12" s="29">
        <v>2</v>
      </c>
      <c r="R12" s="28">
        <v>1</v>
      </c>
      <c r="S12" s="29">
        <v>2</v>
      </c>
      <c r="T12" s="28">
        <v>2</v>
      </c>
      <c r="U12" s="29">
        <v>1</v>
      </c>
      <c r="V12" s="28">
        <v>1</v>
      </c>
      <c r="W12" s="29">
        <v>1</v>
      </c>
      <c r="X12" s="4">
        <v>1</v>
      </c>
      <c r="Y12" s="29">
        <v>2</v>
      </c>
      <c r="Z12" s="4">
        <v>1</v>
      </c>
      <c r="AA12" s="29">
        <v>1</v>
      </c>
      <c r="AB12" s="4">
        <v>2</v>
      </c>
      <c r="AC12" s="29">
        <v>2</v>
      </c>
      <c r="AD12" s="4">
        <v>2</v>
      </c>
      <c r="AE12" s="29">
        <v>2</v>
      </c>
      <c r="AF12" s="4">
        <v>1</v>
      </c>
      <c r="AG12" s="29">
        <v>1</v>
      </c>
      <c r="AH12" s="28">
        <v>2</v>
      </c>
      <c r="AI12" s="29">
        <v>2</v>
      </c>
      <c r="AJ12" s="28">
        <v>2</v>
      </c>
      <c r="AK12" s="29">
        <v>2</v>
      </c>
      <c r="AL12" s="28">
        <v>2</v>
      </c>
      <c r="AM12" s="29">
        <v>1</v>
      </c>
      <c r="AN12" s="28">
        <v>1</v>
      </c>
      <c r="AO12" s="29">
        <v>2</v>
      </c>
      <c r="AP12" s="28">
        <v>2</v>
      </c>
      <c r="AQ12" s="29">
        <v>2</v>
      </c>
      <c r="AR12" s="4">
        <v>2</v>
      </c>
      <c r="AS12" s="29">
        <v>2</v>
      </c>
      <c r="AT12" s="4">
        <v>1</v>
      </c>
      <c r="AU12" s="29">
        <v>0</v>
      </c>
      <c r="AV12" s="4">
        <v>2</v>
      </c>
      <c r="AW12" s="29">
        <v>2</v>
      </c>
      <c r="AX12" s="4">
        <v>2</v>
      </c>
      <c r="AY12" s="29">
        <v>2</v>
      </c>
      <c r="AZ12" s="4">
        <v>2</v>
      </c>
      <c r="BA12" s="29">
        <v>1</v>
      </c>
      <c r="BB12" s="30">
        <f t="shared" si="0"/>
        <v>16</v>
      </c>
      <c r="BC12" s="30">
        <f t="shared" si="1"/>
        <v>17</v>
      </c>
      <c r="BD12" s="30">
        <f t="shared" si="2"/>
        <v>13</v>
      </c>
      <c r="BE12" s="30">
        <f t="shared" si="3"/>
        <v>15</v>
      </c>
    </row>
    <row r="13" spans="1:57" ht="15" customHeight="1">
      <c r="A13" s="7" t="s">
        <v>107</v>
      </c>
      <c r="B13" s="7" t="s">
        <v>128</v>
      </c>
      <c r="C13" s="7" t="s">
        <v>129</v>
      </c>
      <c r="D13" s="7" t="s">
        <v>130</v>
      </c>
      <c r="E13" s="7" t="s">
        <v>24</v>
      </c>
      <c r="F13" s="7" t="s">
        <v>126</v>
      </c>
      <c r="G13" s="7">
        <v>8</v>
      </c>
      <c r="H13" s="7" t="s">
        <v>17</v>
      </c>
      <c r="I13" s="3">
        <v>6</v>
      </c>
      <c r="J13" s="27">
        <f t="shared" si="4"/>
        <v>60</v>
      </c>
      <c r="K13" s="13">
        <f>SUM(J13/J8)</f>
        <v>0.9230769230769231</v>
      </c>
      <c r="L13" s="2"/>
      <c r="M13" s="46"/>
      <c r="N13" s="28">
        <v>2</v>
      </c>
      <c r="O13" s="29">
        <v>1</v>
      </c>
      <c r="P13" s="28">
        <v>2</v>
      </c>
      <c r="Q13" s="29">
        <v>1</v>
      </c>
      <c r="R13" s="28">
        <v>1</v>
      </c>
      <c r="S13" s="29">
        <v>2</v>
      </c>
      <c r="T13" s="28">
        <v>2</v>
      </c>
      <c r="U13" s="29">
        <v>2</v>
      </c>
      <c r="V13" s="28">
        <v>1</v>
      </c>
      <c r="W13" s="29">
        <v>2</v>
      </c>
      <c r="X13" s="4">
        <v>1</v>
      </c>
      <c r="Y13" s="29">
        <v>2</v>
      </c>
      <c r="Z13" s="4">
        <v>2</v>
      </c>
      <c r="AA13" s="29">
        <v>2</v>
      </c>
      <c r="AB13" s="4">
        <v>1</v>
      </c>
      <c r="AC13" s="29">
        <v>2</v>
      </c>
      <c r="AD13" s="4">
        <v>1</v>
      </c>
      <c r="AE13" s="29">
        <v>2</v>
      </c>
      <c r="AF13" s="4">
        <v>2</v>
      </c>
      <c r="AG13" s="29">
        <v>2</v>
      </c>
      <c r="AH13" s="28">
        <v>1</v>
      </c>
      <c r="AI13" s="29">
        <v>2</v>
      </c>
      <c r="AJ13" s="28">
        <v>2</v>
      </c>
      <c r="AK13" s="29">
        <v>1</v>
      </c>
      <c r="AL13" s="28">
        <v>1</v>
      </c>
      <c r="AM13" s="29">
        <v>1</v>
      </c>
      <c r="AN13" s="28">
        <v>2</v>
      </c>
      <c r="AO13" s="29">
        <v>1</v>
      </c>
      <c r="AP13" s="28">
        <v>1</v>
      </c>
      <c r="AQ13" s="29">
        <v>1</v>
      </c>
      <c r="AR13" s="4">
        <v>2</v>
      </c>
      <c r="AS13" s="29">
        <v>1</v>
      </c>
      <c r="AT13" s="4">
        <v>2</v>
      </c>
      <c r="AU13" s="29">
        <v>0</v>
      </c>
      <c r="AV13" s="4">
        <v>2</v>
      </c>
      <c r="AW13" s="29">
        <v>2</v>
      </c>
      <c r="AX13" s="4">
        <v>2</v>
      </c>
      <c r="AY13" s="29">
        <v>2</v>
      </c>
      <c r="AZ13" s="4">
        <v>1</v>
      </c>
      <c r="BA13" s="29">
        <v>1</v>
      </c>
      <c r="BB13" s="30">
        <f t="shared" si="0"/>
        <v>14</v>
      </c>
      <c r="BC13" s="30">
        <f t="shared" si="1"/>
        <v>14</v>
      </c>
      <c r="BD13" s="30">
        <f t="shared" si="2"/>
        <v>17</v>
      </c>
      <c r="BE13" s="30">
        <f t="shared" si="3"/>
        <v>15</v>
      </c>
    </row>
    <row r="14" spans="1:57" ht="15">
      <c r="A14" s="7" t="s">
        <v>131</v>
      </c>
      <c r="B14" s="7" t="s">
        <v>132</v>
      </c>
      <c r="C14" s="7" t="s">
        <v>133</v>
      </c>
      <c r="D14" s="7" t="s">
        <v>21</v>
      </c>
      <c r="E14" s="7" t="s">
        <v>111</v>
      </c>
      <c r="F14" s="7" t="s">
        <v>19</v>
      </c>
      <c r="G14" s="7">
        <v>10</v>
      </c>
      <c r="H14" s="7" t="s">
        <v>20</v>
      </c>
      <c r="I14" s="3">
        <v>7</v>
      </c>
      <c r="J14" s="27">
        <f t="shared" si="4"/>
        <v>60</v>
      </c>
      <c r="K14" s="13">
        <f>SUM(J14/J8)</f>
        <v>0.9230769230769231</v>
      </c>
      <c r="L14" s="2" t="s">
        <v>42</v>
      </c>
      <c r="M14" s="2"/>
      <c r="N14" s="28">
        <v>2</v>
      </c>
      <c r="O14" s="29">
        <v>1</v>
      </c>
      <c r="P14" s="28">
        <v>2</v>
      </c>
      <c r="Q14" s="29">
        <v>2</v>
      </c>
      <c r="R14" s="28">
        <v>1</v>
      </c>
      <c r="S14" s="29">
        <v>2</v>
      </c>
      <c r="T14" s="28">
        <v>2</v>
      </c>
      <c r="U14" s="29">
        <v>0</v>
      </c>
      <c r="V14" s="28">
        <v>1</v>
      </c>
      <c r="W14" s="29">
        <v>1</v>
      </c>
      <c r="X14" s="4">
        <v>1</v>
      </c>
      <c r="Y14" s="29">
        <v>1</v>
      </c>
      <c r="Z14" s="4">
        <v>0</v>
      </c>
      <c r="AA14" s="29">
        <v>2</v>
      </c>
      <c r="AB14" s="4">
        <v>2</v>
      </c>
      <c r="AC14" s="29">
        <v>2</v>
      </c>
      <c r="AD14" s="4">
        <v>2</v>
      </c>
      <c r="AE14" s="29">
        <v>1</v>
      </c>
      <c r="AF14" s="4">
        <v>1</v>
      </c>
      <c r="AG14" s="29">
        <v>2</v>
      </c>
      <c r="AH14" s="28">
        <v>1</v>
      </c>
      <c r="AI14" s="29">
        <v>1</v>
      </c>
      <c r="AJ14" s="28">
        <v>2</v>
      </c>
      <c r="AK14" s="29">
        <v>1</v>
      </c>
      <c r="AL14" s="28">
        <v>2</v>
      </c>
      <c r="AM14" s="29">
        <v>2</v>
      </c>
      <c r="AN14" s="28">
        <v>2</v>
      </c>
      <c r="AO14" s="29">
        <v>2</v>
      </c>
      <c r="AP14" s="28">
        <v>2</v>
      </c>
      <c r="AQ14" s="29">
        <v>2</v>
      </c>
      <c r="AR14" s="4">
        <v>2</v>
      </c>
      <c r="AS14" s="29">
        <v>1</v>
      </c>
      <c r="AT14" s="4">
        <v>2</v>
      </c>
      <c r="AU14" s="29">
        <v>1</v>
      </c>
      <c r="AV14" s="4">
        <v>2</v>
      </c>
      <c r="AW14" s="29">
        <v>1</v>
      </c>
      <c r="AX14" s="4">
        <v>1</v>
      </c>
      <c r="AY14" s="29">
        <v>2</v>
      </c>
      <c r="AZ14" s="4">
        <v>2</v>
      </c>
      <c r="BA14" s="29">
        <v>1</v>
      </c>
      <c r="BB14" s="30">
        <f t="shared" si="0"/>
        <v>12</v>
      </c>
      <c r="BC14" s="30">
        <f t="shared" si="1"/>
        <v>16</v>
      </c>
      <c r="BD14" s="30">
        <f t="shared" si="2"/>
        <v>16</v>
      </c>
      <c r="BE14" s="30">
        <f t="shared" si="3"/>
        <v>16</v>
      </c>
    </row>
    <row r="15" spans="1:57" ht="15">
      <c r="A15" s="7" t="s">
        <v>134</v>
      </c>
      <c r="B15" s="7" t="s">
        <v>135</v>
      </c>
      <c r="C15" s="7" t="s">
        <v>136</v>
      </c>
      <c r="D15" s="7" t="s">
        <v>137</v>
      </c>
      <c r="E15" s="7" t="s">
        <v>138</v>
      </c>
      <c r="F15" s="7" t="s">
        <v>45</v>
      </c>
      <c r="G15" s="7">
        <v>8</v>
      </c>
      <c r="H15" s="7" t="s">
        <v>139</v>
      </c>
      <c r="I15" s="3">
        <v>8</v>
      </c>
      <c r="J15" s="27">
        <f t="shared" si="4"/>
        <v>58</v>
      </c>
      <c r="K15" s="13">
        <f>SUM(J15/J8)</f>
        <v>0.8923076923076924</v>
      </c>
      <c r="L15" s="2" t="s">
        <v>42</v>
      </c>
      <c r="M15" s="2"/>
      <c r="N15" s="28">
        <v>1</v>
      </c>
      <c r="O15" s="29">
        <v>1</v>
      </c>
      <c r="P15" s="28">
        <v>2</v>
      </c>
      <c r="Q15" s="29">
        <v>1</v>
      </c>
      <c r="R15" s="28">
        <v>1</v>
      </c>
      <c r="S15" s="29">
        <v>2</v>
      </c>
      <c r="T15" s="28">
        <v>1</v>
      </c>
      <c r="U15" s="29">
        <v>0</v>
      </c>
      <c r="V15" s="28">
        <v>1</v>
      </c>
      <c r="W15" s="29">
        <v>2</v>
      </c>
      <c r="X15" s="4">
        <v>1</v>
      </c>
      <c r="Y15" s="29">
        <v>2</v>
      </c>
      <c r="Z15" s="4">
        <v>1</v>
      </c>
      <c r="AA15" s="29">
        <v>2</v>
      </c>
      <c r="AB15" s="4">
        <v>2</v>
      </c>
      <c r="AC15" s="29">
        <v>2</v>
      </c>
      <c r="AD15" s="4">
        <v>1</v>
      </c>
      <c r="AE15" s="29">
        <v>2</v>
      </c>
      <c r="AF15" s="4">
        <v>2</v>
      </c>
      <c r="AG15" s="29">
        <v>1</v>
      </c>
      <c r="AH15" s="28">
        <v>2</v>
      </c>
      <c r="AI15" s="29">
        <v>2</v>
      </c>
      <c r="AJ15" s="28">
        <v>2</v>
      </c>
      <c r="AK15" s="29">
        <v>1</v>
      </c>
      <c r="AL15" s="28">
        <v>2</v>
      </c>
      <c r="AM15" s="29">
        <v>2</v>
      </c>
      <c r="AN15" s="28">
        <v>1</v>
      </c>
      <c r="AO15" s="29">
        <v>1</v>
      </c>
      <c r="AP15" s="28">
        <v>1</v>
      </c>
      <c r="AQ15" s="29">
        <v>2</v>
      </c>
      <c r="AR15" s="4">
        <v>2</v>
      </c>
      <c r="AS15" s="29">
        <v>1</v>
      </c>
      <c r="AT15" s="4">
        <v>1</v>
      </c>
      <c r="AU15" s="29">
        <v>2</v>
      </c>
      <c r="AV15" s="4">
        <v>2</v>
      </c>
      <c r="AW15" s="29">
        <v>1</v>
      </c>
      <c r="AX15" s="4">
        <v>1</v>
      </c>
      <c r="AY15" s="29">
        <v>2</v>
      </c>
      <c r="AZ15" s="4">
        <v>2</v>
      </c>
      <c r="BA15" s="29">
        <v>2</v>
      </c>
      <c r="BB15" s="30">
        <f t="shared" si="0"/>
        <v>13</v>
      </c>
      <c r="BC15" s="30">
        <f t="shared" si="1"/>
        <v>14</v>
      </c>
      <c r="BD15" s="30">
        <f t="shared" si="2"/>
        <v>18</v>
      </c>
      <c r="BE15" s="30">
        <f t="shared" si="3"/>
        <v>13</v>
      </c>
    </row>
    <row r="16" spans="1:57" ht="15">
      <c r="A16" s="7" t="s">
        <v>140</v>
      </c>
      <c r="B16" s="7" t="s">
        <v>141</v>
      </c>
      <c r="C16" s="7" t="s">
        <v>33</v>
      </c>
      <c r="D16" s="7" t="s">
        <v>34</v>
      </c>
      <c r="E16" s="7" t="s">
        <v>142</v>
      </c>
      <c r="F16" s="7" t="s">
        <v>143</v>
      </c>
      <c r="G16" s="7">
        <v>10</v>
      </c>
      <c r="H16" s="7" t="s">
        <v>27</v>
      </c>
      <c r="I16" s="3">
        <v>9</v>
      </c>
      <c r="J16" s="27">
        <f t="shared" si="4"/>
        <v>57</v>
      </c>
      <c r="K16" s="13">
        <f>SUM(J16/J8)</f>
        <v>0.8769230769230769</v>
      </c>
      <c r="L16" s="2"/>
      <c r="M16" s="2"/>
      <c r="N16" s="28">
        <v>2</v>
      </c>
      <c r="O16" s="29">
        <v>1</v>
      </c>
      <c r="P16" s="28">
        <v>2</v>
      </c>
      <c r="Q16" s="29">
        <v>2</v>
      </c>
      <c r="R16" s="28">
        <v>1</v>
      </c>
      <c r="S16" s="29">
        <v>2</v>
      </c>
      <c r="T16" s="28">
        <v>1</v>
      </c>
      <c r="U16" s="29">
        <v>0</v>
      </c>
      <c r="V16" s="28">
        <v>1</v>
      </c>
      <c r="W16" s="29">
        <v>1</v>
      </c>
      <c r="X16" s="4">
        <v>2</v>
      </c>
      <c r="Y16" s="29">
        <v>0</v>
      </c>
      <c r="Z16" s="4">
        <v>1</v>
      </c>
      <c r="AA16" s="29">
        <v>1</v>
      </c>
      <c r="AB16" s="4">
        <v>2</v>
      </c>
      <c r="AC16" s="29">
        <v>2</v>
      </c>
      <c r="AD16" s="4">
        <v>2</v>
      </c>
      <c r="AE16" s="29">
        <v>1</v>
      </c>
      <c r="AF16" s="4">
        <v>1</v>
      </c>
      <c r="AG16" s="29">
        <v>2</v>
      </c>
      <c r="AH16" s="28">
        <v>2</v>
      </c>
      <c r="AI16" s="29">
        <v>2</v>
      </c>
      <c r="AJ16" s="28">
        <v>2</v>
      </c>
      <c r="AK16" s="29">
        <v>2</v>
      </c>
      <c r="AL16" s="28">
        <v>1</v>
      </c>
      <c r="AM16" s="29">
        <v>2</v>
      </c>
      <c r="AN16" s="28">
        <v>2</v>
      </c>
      <c r="AO16" s="29">
        <v>2</v>
      </c>
      <c r="AP16" s="28">
        <v>2</v>
      </c>
      <c r="AQ16" s="29">
        <v>1</v>
      </c>
      <c r="AR16" s="4">
        <v>1</v>
      </c>
      <c r="AS16" s="29">
        <v>0</v>
      </c>
      <c r="AT16" s="4">
        <v>2</v>
      </c>
      <c r="AU16" s="29">
        <v>2</v>
      </c>
      <c r="AV16" s="4">
        <v>2</v>
      </c>
      <c r="AW16" s="29">
        <v>1</v>
      </c>
      <c r="AX16" s="4">
        <v>1</v>
      </c>
      <c r="AY16" s="29">
        <v>2</v>
      </c>
      <c r="AZ16" s="4">
        <v>1</v>
      </c>
      <c r="BA16" s="29">
        <v>1</v>
      </c>
      <c r="BB16" s="30">
        <f t="shared" si="0"/>
        <v>14</v>
      </c>
      <c r="BC16" s="30">
        <f t="shared" si="1"/>
        <v>15</v>
      </c>
      <c r="BD16" s="30">
        <f t="shared" si="2"/>
        <v>14</v>
      </c>
      <c r="BE16" s="30">
        <f t="shared" si="3"/>
        <v>14</v>
      </c>
    </row>
    <row r="17" spans="1:57" ht="15" customHeight="1">
      <c r="A17" s="2" t="s">
        <v>144</v>
      </c>
      <c r="B17" s="2" t="s">
        <v>145</v>
      </c>
      <c r="C17" s="2" t="s">
        <v>146</v>
      </c>
      <c r="D17" s="2" t="s">
        <v>147</v>
      </c>
      <c r="E17" s="2" t="s">
        <v>24</v>
      </c>
      <c r="F17" s="2" t="s">
        <v>148</v>
      </c>
      <c r="G17" s="2">
        <v>10</v>
      </c>
      <c r="H17" s="2" t="s">
        <v>26</v>
      </c>
      <c r="I17" s="3">
        <v>10</v>
      </c>
      <c r="J17" s="27">
        <f t="shared" si="4"/>
        <v>57</v>
      </c>
      <c r="K17" s="13">
        <f>SUM(J17/J8)</f>
        <v>0.8769230769230769</v>
      </c>
      <c r="L17" s="2" t="s">
        <v>42</v>
      </c>
      <c r="M17" s="46"/>
      <c r="N17" s="28">
        <v>2</v>
      </c>
      <c r="O17" s="29">
        <v>1</v>
      </c>
      <c r="P17" s="28">
        <v>2</v>
      </c>
      <c r="Q17" s="29">
        <v>2</v>
      </c>
      <c r="R17" s="28">
        <v>1</v>
      </c>
      <c r="S17" s="29">
        <v>2</v>
      </c>
      <c r="T17" s="28">
        <v>1</v>
      </c>
      <c r="U17" s="29">
        <v>0</v>
      </c>
      <c r="V17" s="28">
        <v>2</v>
      </c>
      <c r="W17" s="29">
        <v>1</v>
      </c>
      <c r="X17" s="4">
        <v>1</v>
      </c>
      <c r="Y17" s="29">
        <v>1</v>
      </c>
      <c r="Z17" s="4">
        <v>1</v>
      </c>
      <c r="AA17" s="29">
        <v>2</v>
      </c>
      <c r="AB17" s="4">
        <v>2</v>
      </c>
      <c r="AC17" s="29">
        <v>2</v>
      </c>
      <c r="AD17" s="4">
        <v>1</v>
      </c>
      <c r="AE17" s="29">
        <v>2</v>
      </c>
      <c r="AF17" s="4">
        <v>2</v>
      </c>
      <c r="AG17" s="29">
        <v>1</v>
      </c>
      <c r="AH17" s="28">
        <v>2</v>
      </c>
      <c r="AI17" s="29">
        <v>2</v>
      </c>
      <c r="AJ17" s="28">
        <v>2</v>
      </c>
      <c r="AK17" s="29">
        <v>1</v>
      </c>
      <c r="AL17" s="28">
        <v>1</v>
      </c>
      <c r="AM17" s="29">
        <v>2</v>
      </c>
      <c r="AN17" s="28">
        <v>1</v>
      </c>
      <c r="AO17" s="29">
        <v>1</v>
      </c>
      <c r="AP17" s="28">
        <v>1</v>
      </c>
      <c r="AQ17" s="29">
        <v>1</v>
      </c>
      <c r="AR17" s="4">
        <v>1</v>
      </c>
      <c r="AS17" s="29">
        <v>2</v>
      </c>
      <c r="AT17" s="4">
        <v>1</v>
      </c>
      <c r="AU17" s="29">
        <v>1</v>
      </c>
      <c r="AV17" s="4">
        <v>2</v>
      </c>
      <c r="AW17" s="29">
        <v>2</v>
      </c>
      <c r="AX17" s="4">
        <v>2</v>
      </c>
      <c r="AY17" s="29">
        <v>1</v>
      </c>
      <c r="AZ17" s="4">
        <v>1</v>
      </c>
      <c r="BA17" s="29">
        <v>1</v>
      </c>
      <c r="BB17" s="30">
        <f t="shared" si="0"/>
        <v>12</v>
      </c>
      <c r="BC17" s="30">
        <f t="shared" si="1"/>
        <v>13</v>
      </c>
      <c r="BD17" s="30">
        <f t="shared" si="2"/>
        <v>17</v>
      </c>
      <c r="BE17" s="30">
        <f t="shared" si="3"/>
        <v>15</v>
      </c>
    </row>
    <row r="18" spans="1:57" ht="15">
      <c r="A18" s="2" t="s">
        <v>149</v>
      </c>
      <c r="B18" s="2" t="s">
        <v>59</v>
      </c>
      <c r="C18" s="2" t="s">
        <v>21</v>
      </c>
      <c r="D18" s="2" t="s">
        <v>150</v>
      </c>
      <c r="E18" s="2" t="s">
        <v>151</v>
      </c>
      <c r="F18" s="2" t="s">
        <v>40</v>
      </c>
      <c r="G18" s="2">
        <v>9</v>
      </c>
      <c r="H18" s="2" t="s">
        <v>21</v>
      </c>
      <c r="I18" s="3">
        <v>11</v>
      </c>
      <c r="J18" s="27">
        <f t="shared" si="4"/>
        <v>53</v>
      </c>
      <c r="K18" s="13">
        <f>SUM(J18/J8)</f>
        <v>0.8153846153846154</v>
      </c>
      <c r="L18" s="2" t="s">
        <v>42</v>
      </c>
      <c r="M18" s="2"/>
      <c r="N18" s="28">
        <v>1</v>
      </c>
      <c r="O18" s="29">
        <v>1</v>
      </c>
      <c r="P18" s="28">
        <v>1</v>
      </c>
      <c r="Q18" s="29">
        <v>2</v>
      </c>
      <c r="R18" s="28">
        <v>1</v>
      </c>
      <c r="S18" s="29">
        <v>2</v>
      </c>
      <c r="T18" s="28">
        <v>1</v>
      </c>
      <c r="U18" s="29">
        <v>0</v>
      </c>
      <c r="V18" s="28">
        <v>2</v>
      </c>
      <c r="W18" s="29">
        <v>1</v>
      </c>
      <c r="X18" s="4">
        <v>1</v>
      </c>
      <c r="Y18" s="29">
        <v>2</v>
      </c>
      <c r="Z18" s="4">
        <v>0</v>
      </c>
      <c r="AA18" s="29">
        <v>2</v>
      </c>
      <c r="AB18" s="4">
        <v>1</v>
      </c>
      <c r="AC18" s="29">
        <v>1</v>
      </c>
      <c r="AD18" s="4">
        <v>1</v>
      </c>
      <c r="AE18" s="29">
        <v>2</v>
      </c>
      <c r="AF18" s="4">
        <v>1</v>
      </c>
      <c r="AG18" s="29">
        <v>2</v>
      </c>
      <c r="AH18" s="28">
        <v>2</v>
      </c>
      <c r="AI18" s="29">
        <v>1</v>
      </c>
      <c r="AJ18" s="28">
        <v>2</v>
      </c>
      <c r="AK18" s="29">
        <v>2</v>
      </c>
      <c r="AL18" s="28">
        <v>2</v>
      </c>
      <c r="AM18" s="29">
        <v>2</v>
      </c>
      <c r="AN18" s="28">
        <v>1</v>
      </c>
      <c r="AO18" s="29">
        <v>2</v>
      </c>
      <c r="AP18" s="28">
        <v>2</v>
      </c>
      <c r="AQ18" s="29">
        <v>1</v>
      </c>
      <c r="AR18" s="4">
        <v>1</v>
      </c>
      <c r="AS18" s="29">
        <v>1</v>
      </c>
      <c r="AT18" s="4">
        <v>1</v>
      </c>
      <c r="AU18" s="29">
        <v>2</v>
      </c>
      <c r="AV18" s="4">
        <v>2</v>
      </c>
      <c r="AW18" s="29">
        <v>2</v>
      </c>
      <c r="AX18" s="4">
        <v>1</v>
      </c>
      <c r="AY18" s="29">
        <v>2</v>
      </c>
      <c r="AZ18" s="4">
        <v>2</v>
      </c>
      <c r="BA18" s="29">
        <v>1</v>
      </c>
      <c r="BB18" s="30">
        <f t="shared" si="0"/>
        <v>11</v>
      </c>
      <c r="BC18" s="30">
        <f t="shared" si="1"/>
        <v>13</v>
      </c>
      <c r="BD18" s="30">
        <f t="shared" si="2"/>
        <v>16</v>
      </c>
      <c r="BE18" s="30">
        <f t="shared" si="3"/>
        <v>13</v>
      </c>
    </row>
    <row r="19" spans="1:57" ht="15">
      <c r="A19" s="5" t="s">
        <v>152</v>
      </c>
      <c r="B19" s="5" t="s">
        <v>153</v>
      </c>
      <c r="C19" s="5" t="s">
        <v>154</v>
      </c>
      <c r="D19" s="5" t="s">
        <v>155</v>
      </c>
      <c r="E19" s="5" t="s">
        <v>18</v>
      </c>
      <c r="F19" s="5" t="s">
        <v>156</v>
      </c>
      <c r="G19" s="5" t="s">
        <v>123</v>
      </c>
      <c r="H19" s="5" t="s">
        <v>20</v>
      </c>
      <c r="I19" s="3">
        <v>12</v>
      </c>
      <c r="J19" s="27">
        <f t="shared" si="4"/>
        <v>51</v>
      </c>
      <c r="K19" s="13">
        <f>SUM(J19/J8)</f>
        <v>0.7846153846153846</v>
      </c>
      <c r="L19" s="2"/>
      <c r="M19" s="2"/>
      <c r="N19" s="28">
        <v>1</v>
      </c>
      <c r="O19" s="29">
        <v>1</v>
      </c>
      <c r="P19" s="28">
        <v>1</v>
      </c>
      <c r="Q19" s="29">
        <v>1</v>
      </c>
      <c r="R19" s="28">
        <v>1</v>
      </c>
      <c r="S19" s="29">
        <v>2</v>
      </c>
      <c r="T19" s="28">
        <v>1</v>
      </c>
      <c r="U19" s="29">
        <v>1</v>
      </c>
      <c r="V19" s="28">
        <v>1</v>
      </c>
      <c r="W19" s="29">
        <v>1</v>
      </c>
      <c r="X19" s="4">
        <v>1</v>
      </c>
      <c r="Y19" s="29">
        <v>1</v>
      </c>
      <c r="Z19" s="4">
        <v>2</v>
      </c>
      <c r="AA19" s="29">
        <v>2</v>
      </c>
      <c r="AB19" s="4">
        <v>2</v>
      </c>
      <c r="AC19" s="29">
        <v>1</v>
      </c>
      <c r="AD19" s="4">
        <v>1</v>
      </c>
      <c r="AE19" s="29">
        <v>1</v>
      </c>
      <c r="AF19" s="4">
        <v>1</v>
      </c>
      <c r="AG19" s="29">
        <v>1</v>
      </c>
      <c r="AH19" s="28">
        <v>1</v>
      </c>
      <c r="AI19" s="29">
        <v>1</v>
      </c>
      <c r="AJ19" s="28">
        <v>2</v>
      </c>
      <c r="AK19" s="29">
        <v>2</v>
      </c>
      <c r="AL19" s="28">
        <v>2</v>
      </c>
      <c r="AM19" s="29">
        <v>2</v>
      </c>
      <c r="AN19" s="28">
        <v>2</v>
      </c>
      <c r="AO19" s="29">
        <v>1</v>
      </c>
      <c r="AP19" s="28">
        <v>1</v>
      </c>
      <c r="AQ19" s="29">
        <v>2</v>
      </c>
      <c r="AR19" s="4">
        <v>0</v>
      </c>
      <c r="AS19" s="29">
        <v>1</v>
      </c>
      <c r="AT19" s="4">
        <v>1</v>
      </c>
      <c r="AU19" s="29">
        <v>1</v>
      </c>
      <c r="AV19" s="4">
        <v>2</v>
      </c>
      <c r="AW19" s="29">
        <v>2</v>
      </c>
      <c r="AX19" s="4">
        <v>1</v>
      </c>
      <c r="AY19" s="29">
        <v>1</v>
      </c>
      <c r="AZ19" s="4">
        <v>2</v>
      </c>
      <c r="BA19" s="29">
        <v>2</v>
      </c>
      <c r="BB19" s="30">
        <f t="shared" si="0"/>
        <v>13</v>
      </c>
      <c r="BC19" s="30">
        <f t="shared" si="1"/>
        <v>14</v>
      </c>
      <c r="BD19" s="30">
        <f t="shared" si="2"/>
        <v>11</v>
      </c>
      <c r="BE19" s="30">
        <f t="shared" si="3"/>
        <v>13</v>
      </c>
    </row>
    <row r="20" spans="1:57" ht="15">
      <c r="A20" s="2" t="s">
        <v>119</v>
      </c>
      <c r="B20" s="2" t="s">
        <v>157</v>
      </c>
      <c r="C20" s="2" t="s">
        <v>158</v>
      </c>
      <c r="D20" s="2" t="s">
        <v>122</v>
      </c>
      <c r="E20" s="2" t="s">
        <v>22</v>
      </c>
      <c r="F20" s="2" t="s">
        <v>126</v>
      </c>
      <c r="G20" s="2">
        <v>9</v>
      </c>
      <c r="H20" s="2" t="s">
        <v>21</v>
      </c>
      <c r="I20" s="3">
        <v>13</v>
      </c>
      <c r="J20" s="27">
        <f t="shared" si="4"/>
        <v>43</v>
      </c>
      <c r="K20" s="13">
        <f>SUM(J20/J8)</f>
        <v>0.6615384615384615</v>
      </c>
      <c r="L20" s="2"/>
      <c r="M20" s="2"/>
      <c r="N20" s="28">
        <v>1</v>
      </c>
      <c r="O20" s="29">
        <v>2</v>
      </c>
      <c r="P20" s="28">
        <v>1</v>
      </c>
      <c r="Q20" s="29">
        <v>1</v>
      </c>
      <c r="R20" s="28">
        <v>1</v>
      </c>
      <c r="S20" s="29">
        <v>1</v>
      </c>
      <c r="T20" s="28">
        <v>2</v>
      </c>
      <c r="U20" s="29">
        <v>1</v>
      </c>
      <c r="V20" s="28">
        <v>2</v>
      </c>
      <c r="W20" s="29">
        <v>1</v>
      </c>
      <c r="X20" s="4">
        <v>2</v>
      </c>
      <c r="Y20" s="29">
        <v>1</v>
      </c>
      <c r="Z20" s="4">
        <v>1</v>
      </c>
      <c r="AA20" s="29">
        <v>2</v>
      </c>
      <c r="AB20" s="4">
        <v>2</v>
      </c>
      <c r="AC20" s="29">
        <v>2</v>
      </c>
      <c r="AD20" s="4">
        <v>2</v>
      </c>
      <c r="AE20" s="29">
        <v>0</v>
      </c>
      <c r="AF20" s="4">
        <v>1</v>
      </c>
      <c r="AG20" s="29">
        <v>1</v>
      </c>
      <c r="AH20" s="28">
        <v>1</v>
      </c>
      <c r="AI20" s="29">
        <v>1</v>
      </c>
      <c r="AJ20" s="28">
        <v>2</v>
      </c>
      <c r="AK20" s="29">
        <v>1</v>
      </c>
      <c r="AL20" s="28">
        <v>1</v>
      </c>
      <c r="AM20" s="29">
        <v>1</v>
      </c>
      <c r="AN20" s="28">
        <v>1</v>
      </c>
      <c r="AO20" s="29">
        <v>1</v>
      </c>
      <c r="AP20" s="28">
        <v>1</v>
      </c>
      <c r="AQ20" s="29">
        <v>1</v>
      </c>
      <c r="AR20" s="4">
        <v>1</v>
      </c>
      <c r="AS20" s="29">
        <v>1</v>
      </c>
      <c r="AT20" s="4">
        <v>1</v>
      </c>
      <c r="AU20" s="29">
        <v>2</v>
      </c>
      <c r="AV20" s="4">
        <v>2</v>
      </c>
      <c r="AW20" s="29">
        <v>1</v>
      </c>
      <c r="AX20" s="4">
        <v>1</v>
      </c>
      <c r="AY20" s="29">
        <v>2</v>
      </c>
      <c r="AZ20" s="4">
        <v>1</v>
      </c>
      <c r="BA20" s="29">
        <v>1</v>
      </c>
      <c r="BB20" s="30">
        <f t="shared" si="0"/>
        <v>11</v>
      </c>
      <c r="BC20" s="30">
        <f t="shared" si="1"/>
        <v>10</v>
      </c>
      <c r="BD20" s="30">
        <f t="shared" si="2"/>
        <v>13</v>
      </c>
      <c r="BE20" s="30">
        <f t="shared" si="3"/>
        <v>9</v>
      </c>
    </row>
    <row r="21" spans="1:57" s="16" customFormat="1" ht="15" customHeight="1">
      <c r="A21" s="2" t="s">
        <v>159</v>
      </c>
      <c r="B21" s="2" t="s">
        <v>160</v>
      </c>
      <c r="C21" s="2" t="s">
        <v>161</v>
      </c>
      <c r="D21" s="2" t="s">
        <v>162</v>
      </c>
      <c r="E21" s="2" t="s">
        <v>163</v>
      </c>
      <c r="F21" s="2" t="s">
        <v>126</v>
      </c>
      <c r="G21" s="2">
        <v>4</v>
      </c>
      <c r="H21" s="2" t="s">
        <v>127</v>
      </c>
      <c r="I21" s="45">
        <v>14</v>
      </c>
      <c r="J21" s="27">
        <f t="shared" si="4"/>
        <v>43</v>
      </c>
      <c r="K21" s="31">
        <f>SUM(J21/J8)</f>
        <v>0.6615384615384615</v>
      </c>
      <c r="L21" s="2"/>
      <c r="M21" s="2"/>
      <c r="N21" s="28">
        <v>1</v>
      </c>
      <c r="O21" s="29">
        <v>1</v>
      </c>
      <c r="P21" s="28">
        <v>1</v>
      </c>
      <c r="Q21" s="29">
        <v>1</v>
      </c>
      <c r="R21" s="28">
        <v>1</v>
      </c>
      <c r="S21" s="29">
        <v>2</v>
      </c>
      <c r="T21" s="28">
        <v>2</v>
      </c>
      <c r="U21" s="29">
        <v>1</v>
      </c>
      <c r="V21" s="28">
        <v>0</v>
      </c>
      <c r="W21" s="29">
        <v>1</v>
      </c>
      <c r="X21" s="4">
        <v>1</v>
      </c>
      <c r="Y21" s="29">
        <v>1</v>
      </c>
      <c r="Z21" s="4">
        <v>1</v>
      </c>
      <c r="AA21" s="29">
        <v>2</v>
      </c>
      <c r="AB21" s="4">
        <v>2</v>
      </c>
      <c r="AC21" s="29">
        <v>1</v>
      </c>
      <c r="AD21" s="4">
        <v>0</v>
      </c>
      <c r="AE21" s="29">
        <v>0</v>
      </c>
      <c r="AF21" s="4">
        <v>1</v>
      </c>
      <c r="AG21" s="29">
        <v>1</v>
      </c>
      <c r="AH21" s="28">
        <v>1</v>
      </c>
      <c r="AI21" s="29">
        <v>2</v>
      </c>
      <c r="AJ21" s="28">
        <v>0</v>
      </c>
      <c r="AK21" s="29">
        <v>1</v>
      </c>
      <c r="AL21" s="28">
        <v>2</v>
      </c>
      <c r="AM21" s="29">
        <v>2</v>
      </c>
      <c r="AN21" s="28">
        <v>2</v>
      </c>
      <c r="AO21" s="29">
        <v>2</v>
      </c>
      <c r="AP21" s="28">
        <v>0</v>
      </c>
      <c r="AQ21" s="29">
        <v>1</v>
      </c>
      <c r="AR21" s="4">
        <v>1</v>
      </c>
      <c r="AS21" s="29">
        <v>1</v>
      </c>
      <c r="AT21" s="4">
        <v>2</v>
      </c>
      <c r="AU21" s="29">
        <v>1</v>
      </c>
      <c r="AV21" s="4">
        <v>0</v>
      </c>
      <c r="AW21" s="29">
        <v>1</v>
      </c>
      <c r="AX21" s="4">
        <v>1</v>
      </c>
      <c r="AY21" s="29">
        <v>1</v>
      </c>
      <c r="AZ21" s="4">
        <v>0</v>
      </c>
      <c r="BA21" s="29">
        <v>1</v>
      </c>
      <c r="BB21" s="30">
        <f t="shared" si="0"/>
        <v>12</v>
      </c>
      <c r="BC21" s="30">
        <f t="shared" si="1"/>
        <v>11</v>
      </c>
      <c r="BD21" s="30">
        <f t="shared" si="2"/>
        <v>8</v>
      </c>
      <c r="BE21" s="30">
        <f t="shared" si="3"/>
        <v>12</v>
      </c>
    </row>
    <row r="22" spans="12:53" ht="15">
      <c r="L22" s="7"/>
      <c r="M22" s="7"/>
      <c r="N22" s="28">
        <v>2</v>
      </c>
      <c r="O22" s="29">
        <v>2</v>
      </c>
      <c r="P22" s="28">
        <v>1</v>
      </c>
      <c r="Q22" s="29">
        <v>1</v>
      </c>
      <c r="R22" s="28">
        <v>1</v>
      </c>
      <c r="S22" s="29">
        <v>1</v>
      </c>
      <c r="T22" s="28">
        <v>1</v>
      </c>
      <c r="U22" s="29">
        <v>1</v>
      </c>
      <c r="V22" s="28">
        <v>1</v>
      </c>
      <c r="W22" s="29">
        <v>1</v>
      </c>
      <c r="X22" s="4">
        <v>1</v>
      </c>
      <c r="Y22" s="29">
        <v>2</v>
      </c>
      <c r="Z22" s="4">
        <v>1</v>
      </c>
      <c r="AA22" s="29">
        <v>0</v>
      </c>
      <c r="AB22" s="4">
        <v>1</v>
      </c>
      <c r="AC22" s="29">
        <v>1</v>
      </c>
      <c r="AD22" s="4">
        <v>1</v>
      </c>
      <c r="AE22" s="29">
        <v>2</v>
      </c>
      <c r="AF22" s="4">
        <v>1</v>
      </c>
      <c r="AG22" s="29">
        <v>1</v>
      </c>
      <c r="AH22" s="28">
        <v>0</v>
      </c>
      <c r="AI22" s="29">
        <v>1</v>
      </c>
      <c r="AJ22" s="28">
        <v>2</v>
      </c>
      <c r="AK22" s="29">
        <v>0</v>
      </c>
      <c r="AL22" s="28">
        <v>0</v>
      </c>
      <c r="AM22" s="29">
        <v>1</v>
      </c>
      <c r="AN22" s="28">
        <v>1</v>
      </c>
      <c r="AO22" s="29">
        <v>2</v>
      </c>
      <c r="AP22" s="28">
        <v>1</v>
      </c>
      <c r="AQ22" s="29">
        <v>0</v>
      </c>
      <c r="AR22" s="4">
        <v>1</v>
      </c>
      <c r="AS22" s="29">
        <v>1</v>
      </c>
      <c r="AT22" s="4">
        <v>1</v>
      </c>
      <c r="AU22" s="29">
        <v>2</v>
      </c>
      <c r="AV22" s="4">
        <v>1</v>
      </c>
      <c r="AW22" s="29">
        <v>1</v>
      </c>
      <c r="AX22" s="4">
        <v>1</v>
      </c>
      <c r="AY22" s="29">
        <v>1</v>
      </c>
      <c r="AZ22" s="4">
        <v>2</v>
      </c>
      <c r="BA22" s="29">
        <v>1</v>
      </c>
    </row>
    <row r="23" ht="35.25" customHeight="1">
      <c r="K23"/>
    </row>
    <row r="24" spans="11:53" ht="38.25" customHeight="1">
      <c r="K24"/>
      <c r="L24" s="107" t="s">
        <v>36</v>
      </c>
      <c r="M24" s="107"/>
      <c r="N24" s="32">
        <f aca="true" t="shared" si="5" ref="N24:BA24">COUNTIF(N9:N22,2)/(COUNTIF(N9:N22,0)+COUNTIF(N9:N22,"&gt;0"))*100</f>
        <v>50</v>
      </c>
      <c r="O24" s="32">
        <f t="shared" si="5"/>
        <v>14.285714285714285</v>
      </c>
      <c r="P24" s="32">
        <f t="shared" si="5"/>
        <v>50</v>
      </c>
      <c r="Q24" s="32">
        <f t="shared" si="5"/>
        <v>42.857142857142854</v>
      </c>
      <c r="R24" s="32">
        <f t="shared" si="5"/>
        <v>14.285714285714285</v>
      </c>
      <c r="S24" s="32">
        <f t="shared" si="5"/>
        <v>85.71428571428571</v>
      </c>
      <c r="T24" s="32">
        <f t="shared" si="5"/>
        <v>57.14285714285714</v>
      </c>
      <c r="U24" s="32">
        <f t="shared" si="5"/>
        <v>21.428571428571427</v>
      </c>
      <c r="V24" s="32">
        <f t="shared" si="5"/>
        <v>21.428571428571427</v>
      </c>
      <c r="W24" s="32">
        <f t="shared" si="5"/>
        <v>28.57142857142857</v>
      </c>
      <c r="X24" s="32">
        <f t="shared" si="5"/>
        <v>35.714285714285715</v>
      </c>
      <c r="Y24" s="32">
        <f t="shared" si="5"/>
        <v>57.14285714285714</v>
      </c>
      <c r="Z24" s="32">
        <f t="shared" si="5"/>
        <v>21.428571428571427</v>
      </c>
      <c r="AA24" s="32">
        <f t="shared" si="5"/>
        <v>71.42857142857143</v>
      </c>
      <c r="AB24" s="32">
        <f t="shared" si="5"/>
        <v>71.42857142857143</v>
      </c>
      <c r="AC24" s="32">
        <f t="shared" si="5"/>
        <v>71.42857142857143</v>
      </c>
      <c r="AD24" s="32">
        <f t="shared" si="5"/>
        <v>35.714285714285715</v>
      </c>
      <c r="AE24" s="32">
        <f t="shared" si="5"/>
        <v>50</v>
      </c>
      <c r="AF24" s="32">
        <f t="shared" si="5"/>
        <v>35.714285714285715</v>
      </c>
      <c r="AG24" s="32">
        <f t="shared" si="5"/>
        <v>28.57142857142857</v>
      </c>
      <c r="AH24" s="32">
        <f t="shared" si="5"/>
        <v>57.14285714285714</v>
      </c>
      <c r="AI24" s="32">
        <f t="shared" si="5"/>
        <v>64.28571428571429</v>
      </c>
      <c r="AJ24" s="32">
        <f t="shared" si="5"/>
        <v>92.85714285714286</v>
      </c>
      <c r="AK24" s="32">
        <f t="shared" si="5"/>
        <v>28.57142857142857</v>
      </c>
      <c r="AL24" s="32">
        <f t="shared" si="5"/>
        <v>50</v>
      </c>
      <c r="AM24" s="32">
        <f t="shared" si="5"/>
        <v>64.28571428571429</v>
      </c>
      <c r="AN24" s="32">
        <f t="shared" si="5"/>
        <v>57.14285714285714</v>
      </c>
      <c r="AO24" s="32">
        <f t="shared" si="5"/>
        <v>64.28571428571429</v>
      </c>
      <c r="AP24" s="32">
        <f t="shared" si="5"/>
        <v>50</v>
      </c>
      <c r="AQ24" s="32">
        <f t="shared" si="5"/>
        <v>28.57142857142857</v>
      </c>
      <c r="AR24" s="32">
        <f t="shared" si="5"/>
        <v>42.857142857142854</v>
      </c>
      <c r="AS24" s="32">
        <f t="shared" si="5"/>
        <v>28.57142857142857</v>
      </c>
      <c r="AT24" s="32">
        <f t="shared" si="5"/>
        <v>42.857142857142854</v>
      </c>
      <c r="AU24" s="32">
        <f t="shared" si="5"/>
        <v>57.14285714285714</v>
      </c>
      <c r="AV24" s="32">
        <f t="shared" si="5"/>
        <v>78.57142857142857</v>
      </c>
      <c r="AW24" s="32">
        <f t="shared" si="5"/>
        <v>50</v>
      </c>
      <c r="AX24" s="32">
        <f t="shared" si="5"/>
        <v>42.857142857142854</v>
      </c>
      <c r="AY24" s="32">
        <f t="shared" si="5"/>
        <v>64.28571428571429</v>
      </c>
      <c r="AZ24" s="32">
        <f t="shared" si="5"/>
        <v>57.14285714285714</v>
      </c>
      <c r="BA24" s="32">
        <f t="shared" si="5"/>
        <v>14.285714285714285</v>
      </c>
    </row>
    <row r="25" spans="11:53" ht="37.5" customHeight="1">
      <c r="K25"/>
      <c r="L25" s="107" t="s">
        <v>37</v>
      </c>
      <c r="M25" s="107"/>
      <c r="N25" s="32">
        <f aca="true" t="shared" si="6" ref="N25:BA25">COUNTIF(N9:N22,1)/(COUNTIF(N9:N22,0)+COUNTIF(N9:N22,"&gt;0"))*100</f>
        <v>50</v>
      </c>
      <c r="O25" s="32">
        <f t="shared" si="6"/>
        <v>85.71428571428571</v>
      </c>
      <c r="P25" s="32">
        <f t="shared" si="6"/>
        <v>50</v>
      </c>
      <c r="Q25" s="32">
        <f t="shared" si="6"/>
        <v>57.14285714285714</v>
      </c>
      <c r="R25" s="32">
        <f t="shared" si="6"/>
        <v>85.71428571428571</v>
      </c>
      <c r="S25" s="32">
        <f t="shared" si="6"/>
        <v>14.285714285714285</v>
      </c>
      <c r="T25" s="32">
        <f t="shared" si="6"/>
        <v>42.857142857142854</v>
      </c>
      <c r="U25" s="32">
        <f t="shared" si="6"/>
        <v>35.714285714285715</v>
      </c>
      <c r="V25" s="32">
        <f t="shared" si="6"/>
        <v>71.42857142857143</v>
      </c>
      <c r="W25" s="32">
        <f t="shared" si="6"/>
        <v>71.42857142857143</v>
      </c>
      <c r="X25" s="32">
        <f t="shared" si="6"/>
        <v>64.28571428571429</v>
      </c>
      <c r="Y25" s="32">
        <f t="shared" si="6"/>
        <v>35.714285714285715</v>
      </c>
      <c r="Z25" s="32">
        <f t="shared" si="6"/>
        <v>64.28571428571429</v>
      </c>
      <c r="AA25" s="32">
        <f t="shared" si="6"/>
        <v>21.428571428571427</v>
      </c>
      <c r="AB25" s="32">
        <f t="shared" si="6"/>
        <v>28.57142857142857</v>
      </c>
      <c r="AC25" s="32">
        <f t="shared" si="6"/>
        <v>28.57142857142857</v>
      </c>
      <c r="AD25" s="32">
        <f t="shared" si="6"/>
        <v>57.14285714285714</v>
      </c>
      <c r="AE25" s="32">
        <f t="shared" si="6"/>
        <v>35.714285714285715</v>
      </c>
      <c r="AF25" s="32">
        <f t="shared" si="6"/>
        <v>64.28571428571429</v>
      </c>
      <c r="AG25" s="32">
        <f t="shared" si="6"/>
        <v>71.42857142857143</v>
      </c>
      <c r="AH25" s="32">
        <f t="shared" si="6"/>
        <v>35.714285714285715</v>
      </c>
      <c r="AI25" s="32">
        <f t="shared" si="6"/>
        <v>35.714285714285715</v>
      </c>
      <c r="AJ25" s="32">
        <f t="shared" si="6"/>
        <v>0</v>
      </c>
      <c r="AK25" s="32">
        <f t="shared" si="6"/>
        <v>57.14285714285714</v>
      </c>
      <c r="AL25" s="32">
        <f t="shared" si="6"/>
        <v>42.857142857142854</v>
      </c>
      <c r="AM25" s="32">
        <f t="shared" si="6"/>
        <v>35.714285714285715</v>
      </c>
      <c r="AN25" s="32">
        <f t="shared" si="6"/>
        <v>42.857142857142854</v>
      </c>
      <c r="AO25" s="32">
        <f t="shared" si="6"/>
        <v>35.714285714285715</v>
      </c>
      <c r="AP25" s="32">
        <f t="shared" si="6"/>
        <v>42.857142857142854</v>
      </c>
      <c r="AQ25" s="32">
        <f t="shared" si="6"/>
        <v>64.28571428571429</v>
      </c>
      <c r="AR25" s="32">
        <f t="shared" si="6"/>
        <v>50</v>
      </c>
      <c r="AS25" s="32">
        <f t="shared" si="6"/>
        <v>64.28571428571429</v>
      </c>
      <c r="AT25" s="32">
        <f t="shared" si="6"/>
        <v>57.14285714285714</v>
      </c>
      <c r="AU25" s="32">
        <f t="shared" si="6"/>
        <v>28.57142857142857</v>
      </c>
      <c r="AV25" s="32">
        <f t="shared" si="6"/>
        <v>14.285714285714285</v>
      </c>
      <c r="AW25" s="32">
        <f t="shared" si="6"/>
        <v>50</v>
      </c>
      <c r="AX25" s="32">
        <f t="shared" si="6"/>
        <v>57.14285714285714</v>
      </c>
      <c r="AY25" s="32">
        <f t="shared" si="6"/>
        <v>35.714285714285715</v>
      </c>
      <c r="AZ25" s="32">
        <f t="shared" si="6"/>
        <v>28.57142857142857</v>
      </c>
      <c r="BA25" s="32">
        <f t="shared" si="6"/>
        <v>85.71428571428571</v>
      </c>
    </row>
    <row r="26" spans="12:53" ht="24">
      <c r="L26" s="107" t="s">
        <v>38</v>
      </c>
      <c r="M26" s="107"/>
      <c r="N26" s="32">
        <f aca="true" t="shared" si="7" ref="N26:BA26">COUNTIF(N9:N22,0)/(COUNTIF(N9:N22,0)+COUNTIF(N9:N22,"&gt;0"))*100</f>
        <v>0</v>
      </c>
      <c r="O26" s="32">
        <f t="shared" si="7"/>
        <v>0</v>
      </c>
      <c r="P26" s="32">
        <f t="shared" si="7"/>
        <v>0</v>
      </c>
      <c r="Q26" s="32">
        <f t="shared" si="7"/>
        <v>0</v>
      </c>
      <c r="R26" s="32">
        <f t="shared" si="7"/>
        <v>0</v>
      </c>
      <c r="S26" s="32">
        <f t="shared" si="7"/>
        <v>0</v>
      </c>
      <c r="T26" s="32">
        <f t="shared" si="7"/>
        <v>0</v>
      </c>
      <c r="U26" s="32">
        <f t="shared" si="7"/>
        <v>42.857142857142854</v>
      </c>
      <c r="V26" s="32">
        <f t="shared" si="7"/>
        <v>7.142857142857142</v>
      </c>
      <c r="W26" s="32">
        <f t="shared" si="7"/>
        <v>0</v>
      </c>
      <c r="X26" s="32">
        <f t="shared" si="7"/>
        <v>0</v>
      </c>
      <c r="Y26" s="32">
        <f t="shared" si="7"/>
        <v>7.142857142857142</v>
      </c>
      <c r="Z26" s="32">
        <f t="shared" si="7"/>
        <v>14.285714285714285</v>
      </c>
      <c r="AA26" s="32">
        <f t="shared" si="7"/>
        <v>7.142857142857142</v>
      </c>
      <c r="AB26" s="32">
        <f t="shared" si="7"/>
        <v>0</v>
      </c>
      <c r="AC26" s="32">
        <f t="shared" si="7"/>
        <v>0</v>
      </c>
      <c r="AD26" s="32">
        <f t="shared" si="7"/>
        <v>7.142857142857142</v>
      </c>
      <c r="AE26" s="32">
        <f t="shared" si="7"/>
        <v>14.285714285714285</v>
      </c>
      <c r="AF26" s="32">
        <f t="shared" si="7"/>
        <v>0</v>
      </c>
      <c r="AG26" s="32">
        <f t="shared" si="7"/>
        <v>0</v>
      </c>
      <c r="AH26" s="32">
        <f t="shared" si="7"/>
        <v>7.142857142857142</v>
      </c>
      <c r="AI26" s="32">
        <f t="shared" si="7"/>
        <v>0</v>
      </c>
      <c r="AJ26" s="32">
        <f t="shared" si="7"/>
        <v>7.142857142857142</v>
      </c>
      <c r="AK26" s="32">
        <f t="shared" si="7"/>
        <v>14.285714285714285</v>
      </c>
      <c r="AL26" s="32">
        <f t="shared" si="7"/>
        <v>7.142857142857142</v>
      </c>
      <c r="AM26" s="32">
        <f t="shared" si="7"/>
        <v>0</v>
      </c>
      <c r="AN26" s="32">
        <f t="shared" si="7"/>
        <v>0</v>
      </c>
      <c r="AO26" s="32">
        <f t="shared" si="7"/>
        <v>0</v>
      </c>
      <c r="AP26" s="32">
        <f t="shared" si="7"/>
        <v>7.142857142857142</v>
      </c>
      <c r="AQ26" s="32">
        <f t="shared" si="7"/>
        <v>7.142857142857142</v>
      </c>
      <c r="AR26" s="32">
        <f t="shared" si="7"/>
        <v>7.142857142857142</v>
      </c>
      <c r="AS26" s="32">
        <f t="shared" si="7"/>
        <v>7.142857142857142</v>
      </c>
      <c r="AT26" s="32">
        <f t="shared" si="7"/>
        <v>0</v>
      </c>
      <c r="AU26" s="32">
        <f t="shared" si="7"/>
        <v>14.285714285714285</v>
      </c>
      <c r="AV26" s="32">
        <f t="shared" si="7"/>
        <v>7.142857142857142</v>
      </c>
      <c r="AW26" s="32">
        <f t="shared" si="7"/>
        <v>0</v>
      </c>
      <c r="AX26" s="32">
        <f t="shared" si="7"/>
        <v>0</v>
      </c>
      <c r="AY26" s="32">
        <f t="shared" si="7"/>
        <v>0</v>
      </c>
      <c r="AZ26" s="32">
        <f t="shared" si="7"/>
        <v>14.285714285714285</v>
      </c>
      <c r="BA26" s="32">
        <f t="shared" si="7"/>
        <v>0</v>
      </c>
    </row>
    <row r="30" ht="15">
      <c r="K30"/>
    </row>
    <row r="31" spans="11:53" ht="15">
      <c r="K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1:53" ht="15">
      <c r="K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1:53" ht="15">
      <c r="K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1:53" ht="15">
      <c r="K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1:53" ht="15">
      <c r="K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1:53" ht="15">
      <c r="K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1:53" ht="15">
      <c r="K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1:53" ht="15">
      <c r="K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1:53" ht="15">
      <c r="K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1:53" ht="15">
      <c r="K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1:53" ht="15">
      <c r="K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1:53" ht="15">
      <c r="K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1:53" ht="15">
      <c r="K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1:53" ht="15">
      <c r="K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1:53" ht="15">
      <c r="K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4:53" ht="15"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</sheetData>
  <sheetProtection/>
  <mergeCells count="87">
    <mergeCell ref="L24:M24"/>
    <mergeCell ref="L25:M25"/>
    <mergeCell ref="L26:M26"/>
    <mergeCell ref="BD5:BD7"/>
    <mergeCell ref="AS6:AS8"/>
    <mergeCell ref="AT6:AT8"/>
    <mergeCell ref="AU6:AU8"/>
    <mergeCell ref="AV6:AV8"/>
    <mergeCell ref="AW6:AW8"/>
    <mergeCell ref="AL6:AL8"/>
    <mergeCell ref="BA6:BA8"/>
    <mergeCell ref="AQ6:AQ8"/>
    <mergeCell ref="AY6:AY8"/>
    <mergeCell ref="R6:R8"/>
    <mergeCell ref="AM6:AM8"/>
    <mergeCell ref="AN6:AN8"/>
    <mergeCell ref="AO6:AO8"/>
    <mergeCell ref="X6:X8"/>
    <mergeCell ref="Y6:Y8"/>
    <mergeCell ref="AD6:AD8"/>
    <mergeCell ref="AE6:AE8"/>
    <mergeCell ref="AF6:AF8"/>
    <mergeCell ref="AG6:AG8"/>
    <mergeCell ref="AP6:AP8"/>
    <mergeCell ref="BE5:BE7"/>
    <mergeCell ref="A6:A7"/>
    <mergeCell ref="B6:B7"/>
    <mergeCell ref="C6:C7"/>
    <mergeCell ref="D6:D7"/>
    <mergeCell ref="E6:E7"/>
    <mergeCell ref="F6:F7"/>
    <mergeCell ref="Z6:Z8"/>
    <mergeCell ref="AA6:AA8"/>
    <mergeCell ref="AB6:AB8"/>
    <mergeCell ref="AC6:AC8"/>
    <mergeCell ref="BB5:BB7"/>
    <mergeCell ref="BC5:BC7"/>
    <mergeCell ref="AR6:AR8"/>
    <mergeCell ref="AK6:AK8"/>
    <mergeCell ref="AX6:AX8"/>
    <mergeCell ref="AH6:AH8"/>
    <mergeCell ref="AI6:AI8"/>
    <mergeCell ref="AJ6:AJ8"/>
    <mergeCell ref="AZ6:AZ8"/>
    <mergeCell ref="M6:M8"/>
    <mergeCell ref="I6:I7"/>
    <mergeCell ref="J6:J7"/>
    <mergeCell ref="L7:L8"/>
    <mergeCell ref="A1:A5"/>
    <mergeCell ref="B1:J2"/>
    <mergeCell ref="K1:K5"/>
    <mergeCell ref="L1:M1"/>
    <mergeCell ref="L3:M3"/>
    <mergeCell ref="B3:J5"/>
    <mergeCell ref="L4:M4"/>
    <mergeCell ref="L2:M2"/>
    <mergeCell ref="G6:G7"/>
    <mergeCell ref="H6:H7"/>
    <mergeCell ref="V6:V8"/>
    <mergeCell ref="W6:W8"/>
    <mergeCell ref="T6:T8"/>
    <mergeCell ref="U6:U8"/>
    <mergeCell ref="N6:N8"/>
    <mergeCell ref="O6:O8"/>
    <mergeCell ref="S6:S8"/>
    <mergeCell ref="N2:O2"/>
    <mergeCell ref="P2:Q2"/>
    <mergeCell ref="R2:S2"/>
    <mergeCell ref="T2:U2"/>
    <mergeCell ref="V2:W2"/>
    <mergeCell ref="P6:P8"/>
    <mergeCell ref="Q6:Q8"/>
    <mergeCell ref="X2:Y2"/>
    <mergeCell ref="Z2:AA2"/>
    <mergeCell ref="AB2:AC2"/>
    <mergeCell ref="AD2:AE2"/>
    <mergeCell ref="AF2:AG2"/>
    <mergeCell ref="AH2:AI2"/>
    <mergeCell ref="AV2:AW2"/>
    <mergeCell ref="AX2:AY2"/>
    <mergeCell ref="AZ2:BA2"/>
    <mergeCell ref="AJ2:AK2"/>
    <mergeCell ref="AL2:AM2"/>
    <mergeCell ref="AN2:AO2"/>
    <mergeCell ref="AP2:AQ2"/>
    <mergeCell ref="AR2:AS2"/>
    <mergeCell ref="AT2:AU2"/>
  </mergeCells>
  <hyperlinks>
    <hyperlink ref="N2:O2" r:id="rId1" display="http://kspjura.pl/pliki/PWK_foto/S1_G.jpg"/>
    <hyperlink ref="P2:Q2" r:id="rId2" display="http://kspjura.pl/pliki/PWK_foto/S2_G.jpg"/>
    <hyperlink ref="R2:S2" r:id="rId3" display="http://kspjura.pl/pliki/PWK_foto/S3_G.jpg"/>
    <hyperlink ref="T2:U2" r:id="rId4" display="http://kspjura.pl/pliki/PWK_foto/S4_G.jpg"/>
    <hyperlink ref="V2:W2" r:id="rId5" display="http://kspjura.pl/pliki/PWK_foto/S5_G.jpg"/>
    <hyperlink ref="X2:Y2" r:id="rId6" display="http://kspjura.pl/pliki/PWK_foto/S6_G.jpg"/>
    <hyperlink ref="Z2:AA2" r:id="rId7" display="http://kspjura.pl/pliki/PWK_foto/S7_G.jpg"/>
    <hyperlink ref="AB2:AC2" r:id="rId8" display="http://kspjura.pl/pliki/PWK_foto/S8_G.jpg"/>
    <hyperlink ref="AD2:AE2" r:id="rId9" display="http://kspjura.pl/pliki/PWK_foto/S9_G.jpg"/>
    <hyperlink ref="AF2:AG2" r:id="rId10" display="http://kspjura.pl/pliki/PWK_foto/S10_G.jpg"/>
    <hyperlink ref="AH2:AI2" r:id="rId11" display="http://kspjura.pl/pliki/PWK_foto/S11_G.jpg"/>
    <hyperlink ref="AJ2:AK2" r:id="rId12" display="http://kspjura.pl/pliki/PWK_foto/S12_G.jpg"/>
    <hyperlink ref="AL2:AM2" r:id="rId13" display="http://kspjura.pl/pliki/PWK_foto/S13_G.jpg"/>
    <hyperlink ref="AN2:AO2" r:id="rId14" display="http://kspjura.pl/pliki/PWK_foto/S14_G.jpg"/>
    <hyperlink ref="AP2:AQ2" r:id="rId15" display="http://kspjura.pl/pliki/PWK_foto/S15_G.jpg"/>
    <hyperlink ref="AR2:AS2" r:id="rId16" display="http://kspjura.pl/pliki/PWK_foto/S17_G.jpg"/>
    <hyperlink ref="AT2:AU2" r:id="rId17" display="http://kspjura.pl/pliki/PWK_foto/S17_G.jpg"/>
    <hyperlink ref="AV2:AW2" r:id="rId18" display="http://kspjura.pl/pliki/PWK_foto/S18_G.jpg"/>
    <hyperlink ref="AX2:AY2" r:id="rId19" display="http://kspjura.pl/pliki/PWK_foto/S19_G.jpg"/>
    <hyperlink ref="AZ2:BA2" r:id="rId20" display="http://kspjura.pl/pliki/PWK_foto/S20_G.jpg"/>
  </hyperlinks>
  <printOptions/>
  <pageMargins left="0.7" right="0.7" top="0.75" bottom="0.75" header="0.3" footer="0.3"/>
  <pageSetup horizontalDpi="600" verticalDpi="600" orientation="landscape" paperSize="9" scale="35" r:id="rId2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C41"/>
  <sheetViews>
    <sheetView tabSelected="1" zoomScalePageLayoutView="0" workbookViewId="0" topLeftCell="A1">
      <selection activeCell="B1" sqref="B1:H3"/>
    </sheetView>
  </sheetViews>
  <sheetFormatPr defaultColWidth="14.140625" defaultRowHeight="15"/>
  <cols>
    <col min="1" max="1" width="12.8515625" style="0" customWidth="1"/>
    <col min="2" max="2" width="14.140625" style="0" customWidth="1"/>
    <col min="3" max="3" width="15.57421875" style="0" customWidth="1"/>
    <col min="4" max="4" width="18.28125" style="0" customWidth="1"/>
    <col min="5" max="5" width="20.7109375" style="0" customWidth="1"/>
    <col min="6" max="6" width="16.421875" style="0" customWidth="1"/>
    <col min="7" max="7" width="9.140625" style="0" customWidth="1"/>
    <col min="8" max="8" width="9.421875" style="0" customWidth="1"/>
    <col min="9" max="9" width="14.28125" style="14" customWidth="1"/>
    <col min="10" max="10" width="9.7109375" style="0" customWidth="1"/>
    <col min="11" max="11" width="7.421875" style="0" customWidth="1"/>
    <col min="12" max="12" width="5.7109375" style="1" customWidth="1"/>
    <col min="13" max="42" width="4.57421875" style="1" customWidth="1"/>
    <col min="43" max="43" width="5.28125" style="1" customWidth="1"/>
    <col min="44" max="51" width="4.57421875" style="1" customWidth="1"/>
    <col min="52" max="55" width="4.28125" style="0" customWidth="1"/>
    <col min="56" max="254" width="9.140625" style="0" customWidth="1"/>
    <col min="255" max="255" width="12.8515625" style="0" customWidth="1"/>
  </cols>
  <sheetData>
    <row r="1" spans="1:51" ht="15" customHeight="1">
      <c r="A1" s="121" t="s">
        <v>48</v>
      </c>
      <c r="B1" s="110" t="s">
        <v>325</v>
      </c>
      <c r="C1" s="110"/>
      <c r="D1" s="110"/>
      <c r="E1" s="110"/>
      <c r="F1" s="110"/>
      <c r="G1" s="110"/>
      <c r="H1" s="110"/>
      <c r="I1" s="112" t="s">
        <v>11</v>
      </c>
      <c r="J1" s="93" t="s">
        <v>6</v>
      </c>
      <c r="K1" s="93"/>
      <c r="L1" s="15">
        <v>1</v>
      </c>
      <c r="M1" s="15">
        <v>2</v>
      </c>
      <c r="N1" s="15">
        <v>3</v>
      </c>
      <c r="O1" s="15">
        <v>4</v>
      </c>
      <c r="P1" s="15">
        <v>5</v>
      </c>
      <c r="Q1" s="15">
        <v>6</v>
      </c>
      <c r="R1" s="15">
        <v>7</v>
      </c>
      <c r="S1" s="15">
        <v>8</v>
      </c>
      <c r="T1" s="15">
        <v>9</v>
      </c>
      <c r="U1" s="15">
        <v>10</v>
      </c>
      <c r="V1" s="15">
        <v>11</v>
      </c>
      <c r="W1" s="15">
        <v>12</v>
      </c>
      <c r="X1" s="15">
        <v>13</v>
      </c>
      <c r="Y1" s="15">
        <v>14</v>
      </c>
      <c r="Z1" s="15">
        <v>15</v>
      </c>
      <c r="AA1" s="15">
        <v>16</v>
      </c>
      <c r="AB1" s="15">
        <v>17</v>
      </c>
      <c r="AC1" s="15">
        <v>18</v>
      </c>
      <c r="AD1" s="15">
        <v>19</v>
      </c>
      <c r="AE1" s="15">
        <v>20</v>
      </c>
      <c r="AF1" s="15">
        <v>21</v>
      </c>
      <c r="AG1" s="15">
        <v>22</v>
      </c>
      <c r="AH1" s="15">
        <v>23</v>
      </c>
      <c r="AI1" s="15">
        <v>24</v>
      </c>
      <c r="AJ1" s="15">
        <v>25</v>
      </c>
      <c r="AK1" s="15">
        <v>26</v>
      </c>
      <c r="AL1" s="15">
        <v>27</v>
      </c>
      <c r="AM1" s="15">
        <v>28</v>
      </c>
      <c r="AN1" s="15">
        <v>29</v>
      </c>
      <c r="AO1" s="15">
        <v>30</v>
      </c>
      <c r="AP1" s="15">
        <v>31</v>
      </c>
      <c r="AQ1" s="15">
        <v>32</v>
      </c>
      <c r="AR1" s="15">
        <v>33</v>
      </c>
      <c r="AS1" s="15">
        <v>34</v>
      </c>
      <c r="AT1" s="15">
        <v>35</v>
      </c>
      <c r="AU1" s="15">
        <v>36</v>
      </c>
      <c r="AV1" s="15">
        <v>37</v>
      </c>
      <c r="AW1" s="15">
        <v>38</v>
      </c>
      <c r="AX1" s="15">
        <v>39</v>
      </c>
      <c r="AY1" s="15">
        <v>40</v>
      </c>
    </row>
    <row r="2" spans="1:51" ht="15" customHeight="1">
      <c r="A2" s="122"/>
      <c r="B2" s="111"/>
      <c r="C2" s="111"/>
      <c r="D2" s="111"/>
      <c r="E2" s="111"/>
      <c r="F2" s="111"/>
      <c r="G2" s="111"/>
      <c r="H2" s="111"/>
      <c r="I2" s="113"/>
      <c r="J2" s="94" t="s">
        <v>323</v>
      </c>
      <c r="K2" s="95"/>
      <c r="L2" s="84">
        <v>1</v>
      </c>
      <c r="M2" s="85"/>
      <c r="N2" s="84">
        <v>2</v>
      </c>
      <c r="O2" s="85"/>
      <c r="P2" s="84">
        <v>3</v>
      </c>
      <c r="Q2" s="85"/>
      <c r="R2" s="84">
        <v>4</v>
      </c>
      <c r="S2" s="85"/>
      <c r="T2" s="84">
        <v>5</v>
      </c>
      <c r="U2" s="85"/>
      <c r="V2" s="84">
        <v>6</v>
      </c>
      <c r="W2" s="85"/>
      <c r="X2" s="84">
        <v>7</v>
      </c>
      <c r="Y2" s="85"/>
      <c r="Z2" s="84">
        <v>8</v>
      </c>
      <c r="AA2" s="85"/>
      <c r="AB2" s="84">
        <v>9</v>
      </c>
      <c r="AC2" s="85"/>
      <c r="AD2" s="84">
        <v>10</v>
      </c>
      <c r="AE2" s="85"/>
      <c r="AF2" s="84">
        <v>11</v>
      </c>
      <c r="AG2" s="85"/>
      <c r="AH2" s="84">
        <v>12</v>
      </c>
      <c r="AI2" s="85"/>
      <c r="AJ2" s="84">
        <v>13</v>
      </c>
      <c r="AK2" s="85"/>
      <c r="AL2" s="84">
        <v>14</v>
      </c>
      <c r="AM2" s="85"/>
      <c r="AN2" s="84">
        <v>15</v>
      </c>
      <c r="AO2" s="85"/>
      <c r="AP2" s="84">
        <v>16</v>
      </c>
      <c r="AQ2" s="85"/>
      <c r="AR2" s="84">
        <v>17</v>
      </c>
      <c r="AS2" s="85"/>
      <c r="AT2" s="84">
        <v>18</v>
      </c>
      <c r="AU2" s="85"/>
      <c r="AV2" s="84">
        <v>19</v>
      </c>
      <c r="AW2" s="85"/>
      <c r="AX2" s="84">
        <v>20</v>
      </c>
      <c r="AY2" s="85"/>
    </row>
    <row r="3" spans="1:51" s="16" customFormat="1" ht="15" customHeight="1">
      <c r="A3" s="122"/>
      <c r="B3" s="111"/>
      <c r="C3" s="111"/>
      <c r="D3" s="111"/>
      <c r="E3" s="111"/>
      <c r="F3" s="111"/>
      <c r="G3" s="111"/>
      <c r="H3" s="111"/>
      <c r="I3" s="113"/>
      <c r="J3" s="115" t="s">
        <v>7</v>
      </c>
      <c r="K3" s="115"/>
      <c r="L3" s="52">
        <v>23</v>
      </c>
      <c r="M3" s="53">
        <v>12</v>
      </c>
      <c r="N3" s="52">
        <v>19</v>
      </c>
      <c r="O3" s="53">
        <v>11.5</v>
      </c>
      <c r="P3" s="52">
        <v>20.5</v>
      </c>
      <c r="Q3" s="53">
        <v>11.5</v>
      </c>
      <c r="R3" s="52">
        <v>18.5</v>
      </c>
      <c r="S3" s="53">
        <v>35</v>
      </c>
      <c r="T3" s="52">
        <v>32</v>
      </c>
      <c r="U3" s="53">
        <v>19</v>
      </c>
      <c r="V3" s="54">
        <v>14</v>
      </c>
      <c r="W3" s="53">
        <v>9</v>
      </c>
      <c r="X3" s="55">
        <v>33</v>
      </c>
      <c r="Y3" s="53">
        <v>24</v>
      </c>
      <c r="Z3" s="55">
        <v>13</v>
      </c>
      <c r="AA3" s="53">
        <v>25</v>
      </c>
      <c r="AB3" s="55">
        <v>22</v>
      </c>
      <c r="AC3" s="53">
        <v>36</v>
      </c>
      <c r="AD3" s="55">
        <v>18</v>
      </c>
      <c r="AE3" s="53">
        <v>8.5</v>
      </c>
      <c r="AF3" s="52">
        <v>41</v>
      </c>
      <c r="AG3" s="53">
        <v>29</v>
      </c>
      <c r="AH3" s="52">
        <v>20</v>
      </c>
      <c r="AI3" s="53">
        <v>37</v>
      </c>
      <c r="AJ3" s="52">
        <v>26</v>
      </c>
      <c r="AK3" s="53">
        <v>10.5</v>
      </c>
      <c r="AL3" s="52">
        <v>23</v>
      </c>
      <c r="AM3" s="53">
        <v>19</v>
      </c>
      <c r="AN3" s="52">
        <v>49</v>
      </c>
      <c r="AO3" s="53">
        <v>35</v>
      </c>
      <c r="AP3" s="55">
        <v>40</v>
      </c>
      <c r="AQ3" s="53">
        <v>31</v>
      </c>
      <c r="AR3" s="55">
        <v>35</v>
      </c>
      <c r="AS3" s="53">
        <v>45</v>
      </c>
      <c r="AT3" s="55">
        <v>53</v>
      </c>
      <c r="AU3" s="53">
        <v>39</v>
      </c>
      <c r="AV3" s="55">
        <v>26</v>
      </c>
      <c r="AW3" s="53">
        <v>7.5</v>
      </c>
      <c r="AX3" s="55">
        <v>46</v>
      </c>
      <c r="AY3" s="53">
        <v>41</v>
      </c>
    </row>
    <row r="4" spans="1:51" s="16" customFormat="1" ht="15" customHeight="1">
      <c r="A4" s="122"/>
      <c r="B4" s="116" t="s">
        <v>49</v>
      </c>
      <c r="C4" s="116"/>
      <c r="D4" s="116"/>
      <c r="E4" s="116"/>
      <c r="F4" s="116"/>
      <c r="G4" s="116"/>
      <c r="H4" s="116"/>
      <c r="I4" s="113"/>
      <c r="J4" s="115" t="s">
        <v>8</v>
      </c>
      <c r="K4" s="115"/>
      <c r="L4" s="69">
        <v>20</v>
      </c>
      <c r="M4" s="70">
        <v>15</v>
      </c>
      <c r="N4" s="69">
        <v>25</v>
      </c>
      <c r="O4" s="70">
        <v>25</v>
      </c>
      <c r="P4" s="69">
        <v>15</v>
      </c>
      <c r="Q4" s="70">
        <v>40</v>
      </c>
      <c r="R4" s="69">
        <v>25</v>
      </c>
      <c r="S4" s="70">
        <v>40</v>
      </c>
      <c r="T4" s="69">
        <v>40</v>
      </c>
      <c r="U4" s="70">
        <v>25</v>
      </c>
      <c r="V4" s="71">
        <v>15</v>
      </c>
      <c r="W4" s="70">
        <v>25</v>
      </c>
      <c r="X4" s="72">
        <v>40</v>
      </c>
      <c r="Y4" s="70">
        <v>40</v>
      </c>
      <c r="Z4" s="72">
        <v>15</v>
      </c>
      <c r="AA4" s="70">
        <v>28</v>
      </c>
      <c r="AB4" s="72">
        <v>25</v>
      </c>
      <c r="AC4" s="70">
        <v>35</v>
      </c>
      <c r="AD4" s="72">
        <v>15</v>
      </c>
      <c r="AE4" s="70">
        <v>20</v>
      </c>
      <c r="AF4" s="69">
        <v>35</v>
      </c>
      <c r="AG4" s="70">
        <v>40</v>
      </c>
      <c r="AH4" s="69">
        <v>35</v>
      </c>
      <c r="AI4" s="70">
        <v>40</v>
      </c>
      <c r="AJ4" s="69">
        <v>40</v>
      </c>
      <c r="AK4" s="70">
        <v>35</v>
      </c>
      <c r="AL4" s="69">
        <v>40</v>
      </c>
      <c r="AM4" s="70">
        <v>40</v>
      </c>
      <c r="AN4" s="69">
        <v>40</v>
      </c>
      <c r="AO4" s="70">
        <v>40</v>
      </c>
      <c r="AP4" s="72">
        <v>40</v>
      </c>
      <c r="AQ4" s="70" t="s">
        <v>83</v>
      </c>
      <c r="AR4" s="72">
        <v>40</v>
      </c>
      <c r="AS4" s="70">
        <v>40</v>
      </c>
      <c r="AT4" s="72">
        <v>40</v>
      </c>
      <c r="AU4" s="70">
        <v>40</v>
      </c>
      <c r="AV4" s="72">
        <v>25</v>
      </c>
      <c r="AW4" s="70">
        <v>30</v>
      </c>
      <c r="AX4" s="72">
        <v>40</v>
      </c>
      <c r="AY4" s="70">
        <v>40</v>
      </c>
    </row>
    <row r="5" spans="1:51" ht="60.75" customHeight="1">
      <c r="A5" s="122"/>
      <c r="B5" s="116"/>
      <c r="C5" s="116"/>
      <c r="D5" s="116"/>
      <c r="E5" s="116"/>
      <c r="F5" s="116"/>
      <c r="G5" s="116"/>
      <c r="H5" s="116"/>
      <c r="I5" s="113"/>
      <c r="J5" s="17"/>
      <c r="K5" s="18" t="s">
        <v>43</v>
      </c>
      <c r="L5" s="57"/>
      <c r="M5" s="58"/>
      <c r="N5" s="57" t="s">
        <v>84</v>
      </c>
      <c r="O5" s="58" t="s">
        <v>84</v>
      </c>
      <c r="P5" s="56"/>
      <c r="Q5" s="59"/>
      <c r="R5" s="56"/>
      <c r="S5" s="59"/>
      <c r="T5" s="56" t="s">
        <v>85</v>
      </c>
      <c r="U5" s="59" t="s">
        <v>85</v>
      </c>
      <c r="V5" s="60"/>
      <c r="W5" s="58"/>
      <c r="X5" s="61"/>
      <c r="Y5" s="58"/>
      <c r="Z5" s="61"/>
      <c r="AA5" s="59"/>
      <c r="AB5" s="61"/>
      <c r="AC5" s="59"/>
      <c r="AD5" s="61"/>
      <c r="AE5" s="58"/>
      <c r="AF5" s="56"/>
      <c r="AG5" s="59"/>
      <c r="AH5" s="57"/>
      <c r="AI5" s="58"/>
      <c r="AJ5" s="57" t="s">
        <v>85</v>
      </c>
      <c r="AK5" s="58" t="s">
        <v>85</v>
      </c>
      <c r="AL5" s="56" t="s">
        <v>84</v>
      </c>
      <c r="AM5" s="58" t="s">
        <v>84</v>
      </c>
      <c r="AN5" s="57"/>
      <c r="AO5" s="58"/>
      <c r="AP5" s="61"/>
      <c r="AQ5" s="58"/>
      <c r="AR5" s="61"/>
      <c r="AS5" s="58"/>
      <c r="AT5" s="61"/>
      <c r="AU5" s="58"/>
      <c r="AV5" s="61"/>
      <c r="AW5" s="58"/>
      <c r="AX5" s="61"/>
      <c r="AY5" s="58"/>
    </row>
    <row r="6" spans="1:55" ht="43.5" customHeight="1">
      <c r="A6" s="123"/>
      <c r="B6" s="117"/>
      <c r="C6" s="117"/>
      <c r="D6" s="117"/>
      <c r="E6" s="117"/>
      <c r="F6" s="117"/>
      <c r="G6" s="117"/>
      <c r="H6" s="117"/>
      <c r="I6" s="114"/>
      <c r="J6" s="19"/>
      <c r="K6" s="90" t="s">
        <v>9</v>
      </c>
      <c r="L6" s="97" t="s">
        <v>86</v>
      </c>
      <c r="M6" s="108" t="s">
        <v>87</v>
      </c>
      <c r="N6" s="86" t="s">
        <v>88</v>
      </c>
      <c r="O6" s="100" t="s">
        <v>89</v>
      </c>
      <c r="P6" s="86" t="s">
        <v>88</v>
      </c>
      <c r="Q6" s="100" t="s">
        <v>86</v>
      </c>
      <c r="R6" s="86" t="s">
        <v>86</v>
      </c>
      <c r="S6" s="100" t="s">
        <v>90</v>
      </c>
      <c r="T6" s="86" t="s">
        <v>90</v>
      </c>
      <c r="U6" s="100" t="s">
        <v>91</v>
      </c>
      <c r="V6" s="102" t="s">
        <v>92</v>
      </c>
      <c r="W6" s="103" t="s">
        <v>93</v>
      </c>
      <c r="X6" s="99" t="s">
        <v>93</v>
      </c>
      <c r="Y6" s="100" t="s">
        <v>94</v>
      </c>
      <c r="Z6" s="99" t="s">
        <v>87</v>
      </c>
      <c r="AA6" s="101" t="s">
        <v>95</v>
      </c>
      <c r="AB6" s="99" t="s">
        <v>94</v>
      </c>
      <c r="AC6" s="100" t="s">
        <v>93</v>
      </c>
      <c r="AD6" s="99" t="s">
        <v>96</v>
      </c>
      <c r="AE6" s="100" t="s">
        <v>94</v>
      </c>
      <c r="AF6" s="86" t="s">
        <v>89</v>
      </c>
      <c r="AG6" s="100" t="s">
        <v>88</v>
      </c>
      <c r="AH6" s="86" t="s">
        <v>87</v>
      </c>
      <c r="AI6" s="100" t="s">
        <v>88</v>
      </c>
      <c r="AJ6" s="86" t="s">
        <v>90</v>
      </c>
      <c r="AK6" s="100" t="s">
        <v>88</v>
      </c>
      <c r="AL6" s="86" t="s">
        <v>90</v>
      </c>
      <c r="AM6" s="100" t="s">
        <v>94</v>
      </c>
      <c r="AN6" s="86" t="s">
        <v>92</v>
      </c>
      <c r="AO6" s="100" t="s">
        <v>92</v>
      </c>
      <c r="AP6" s="106" t="s">
        <v>89</v>
      </c>
      <c r="AQ6" s="98" t="s">
        <v>87</v>
      </c>
      <c r="AR6" s="99" t="s">
        <v>92</v>
      </c>
      <c r="AS6" s="100" t="s">
        <v>94</v>
      </c>
      <c r="AT6" s="99" t="s">
        <v>98</v>
      </c>
      <c r="AU6" s="100" t="s">
        <v>98</v>
      </c>
      <c r="AV6" s="99" t="s">
        <v>89</v>
      </c>
      <c r="AW6" s="100" t="s">
        <v>99</v>
      </c>
      <c r="AX6" s="99" t="s">
        <v>86</v>
      </c>
      <c r="AY6" s="100" t="s">
        <v>89</v>
      </c>
      <c r="AZ6" s="109" t="s">
        <v>32</v>
      </c>
      <c r="BA6" s="96" t="s">
        <v>29</v>
      </c>
      <c r="BB6" s="96" t="s">
        <v>30</v>
      </c>
      <c r="BC6" s="96" t="s">
        <v>31</v>
      </c>
    </row>
    <row r="7" spans="1:55" s="1" customFormat="1" ht="15">
      <c r="A7" s="93" t="s">
        <v>0</v>
      </c>
      <c r="B7" s="93" t="s">
        <v>1</v>
      </c>
      <c r="C7" s="91" t="s">
        <v>2</v>
      </c>
      <c r="D7" s="93" t="s">
        <v>12</v>
      </c>
      <c r="E7" s="93" t="s">
        <v>13</v>
      </c>
      <c r="F7" s="93" t="s">
        <v>14</v>
      </c>
      <c r="G7" s="91" t="s">
        <v>3</v>
      </c>
      <c r="H7" s="91" t="s">
        <v>4</v>
      </c>
      <c r="I7" s="20" t="s">
        <v>44</v>
      </c>
      <c r="J7" s="93" t="s">
        <v>5</v>
      </c>
      <c r="K7" s="90"/>
      <c r="L7" s="97"/>
      <c r="M7" s="108"/>
      <c r="N7" s="86"/>
      <c r="O7" s="100"/>
      <c r="P7" s="86"/>
      <c r="Q7" s="100"/>
      <c r="R7" s="86"/>
      <c r="S7" s="100"/>
      <c r="T7" s="86"/>
      <c r="U7" s="100"/>
      <c r="V7" s="102"/>
      <c r="W7" s="104"/>
      <c r="X7" s="99"/>
      <c r="Y7" s="100"/>
      <c r="Z7" s="99"/>
      <c r="AA7" s="101"/>
      <c r="AB7" s="99"/>
      <c r="AC7" s="100"/>
      <c r="AD7" s="99"/>
      <c r="AE7" s="100"/>
      <c r="AF7" s="86"/>
      <c r="AG7" s="100"/>
      <c r="AH7" s="86"/>
      <c r="AI7" s="100"/>
      <c r="AJ7" s="86"/>
      <c r="AK7" s="100"/>
      <c r="AL7" s="86"/>
      <c r="AM7" s="100"/>
      <c r="AN7" s="86"/>
      <c r="AO7" s="100"/>
      <c r="AP7" s="106"/>
      <c r="AQ7" s="98"/>
      <c r="AR7" s="99"/>
      <c r="AS7" s="100"/>
      <c r="AT7" s="99"/>
      <c r="AU7" s="100"/>
      <c r="AV7" s="99"/>
      <c r="AW7" s="100"/>
      <c r="AX7" s="99"/>
      <c r="AY7" s="100"/>
      <c r="AZ7" s="109"/>
      <c r="BA7" s="96"/>
      <c r="BB7" s="96"/>
      <c r="BC7" s="96"/>
    </row>
    <row r="8" spans="1:55" s="1" customFormat="1" ht="15">
      <c r="A8" s="93"/>
      <c r="B8" s="93"/>
      <c r="C8" s="92"/>
      <c r="D8" s="93"/>
      <c r="E8" s="93"/>
      <c r="F8" s="93"/>
      <c r="G8" s="92"/>
      <c r="H8" s="92"/>
      <c r="I8" s="21" t="s">
        <v>10</v>
      </c>
      <c r="J8" s="93"/>
      <c r="K8" s="90"/>
      <c r="L8" s="97"/>
      <c r="M8" s="108"/>
      <c r="N8" s="86"/>
      <c r="O8" s="100"/>
      <c r="P8" s="86"/>
      <c r="Q8" s="100"/>
      <c r="R8" s="86"/>
      <c r="S8" s="100"/>
      <c r="T8" s="86"/>
      <c r="U8" s="100"/>
      <c r="V8" s="102"/>
      <c r="W8" s="105"/>
      <c r="X8" s="99"/>
      <c r="Y8" s="100"/>
      <c r="Z8" s="99"/>
      <c r="AA8" s="101"/>
      <c r="AB8" s="99"/>
      <c r="AC8" s="100"/>
      <c r="AD8" s="99"/>
      <c r="AE8" s="100"/>
      <c r="AF8" s="86"/>
      <c r="AG8" s="100"/>
      <c r="AH8" s="86"/>
      <c r="AI8" s="100"/>
      <c r="AJ8" s="86"/>
      <c r="AK8" s="100"/>
      <c r="AL8" s="86"/>
      <c r="AM8" s="100"/>
      <c r="AN8" s="86"/>
      <c r="AO8" s="100"/>
      <c r="AP8" s="106"/>
      <c r="AQ8" s="98"/>
      <c r="AR8" s="99"/>
      <c r="AS8" s="100"/>
      <c r="AT8" s="99"/>
      <c r="AU8" s="100"/>
      <c r="AV8" s="99"/>
      <c r="AW8" s="100"/>
      <c r="AX8" s="99"/>
      <c r="AY8" s="100"/>
      <c r="AZ8" s="109"/>
      <c r="BA8" s="96"/>
      <c r="BB8" s="96"/>
      <c r="BC8" s="96"/>
    </row>
    <row r="9" spans="1:55" ht="15">
      <c r="A9" s="75" t="s">
        <v>50</v>
      </c>
      <c r="B9" s="75" t="s">
        <v>51</v>
      </c>
      <c r="C9" s="75" t="s">
        <v>52</v>
      </c>
      <c r="D9" s="76" t="s">
        <v>23</v>
      </c>
      <c r="E9" s="76" t="s">
        <v>53</v>
      </c>
      <c r="F9" s="76" t="s">
        <v>39</v>
      </c>
      <c r="G9" s="77">
        <v>1</v>
      </c>
      <c r="H9" s="78">
        <v>33</v>
      </c>
      <c r="I9" s="79">
        <f>SUM(H9/H9)</f>
        <v>1</v>
      </c>
      <c r="J9" s="12"/>
      <c r="K9" s="12"/>
      <c r="L9" s="39">
        <v>1</v>
      </c>
      <c r="M9" s="40">
        <v>1</v>
      </c>
      <c r="N9" s="39">
        <v>1</v>
      </c>
      <c r="O9" s="40">
        <v>1</v>
      </c>
      <c r="P9" s="39">
        <v>1</v>
      </c>
      <c r="Q9" s="40">
        <v>1</v>
      </c>
      <c r="R9" s="39">
        <v>1</v>
      </c>
      <c r="S9" s="40">
        <v>1</v>
      </c>
      <c r="T9" s="39">
        <v>1</v>
      </c>
      <c r="U9" s="43">
        <v>1</v>
      </c>
      <c r="V9" s="42">
        <v>1</v>
      </c>
      <c r="W9" s="40">
        <v>1</v>
      </c>
      <c r="X9" s="41">
        <v>1</v>
      </c>
      <c r="Y9" s="40">
        <v>1</v>
      </c>
      <c r="Z9" s="41">
        <v>1</v>
      </c>
      <c r="AA9" s="40">
        <v>1</v>
      </c>
      <c r="AB9" s="41">
        <v>0</v>
      </c>
      <c r="AC9" s="40">
        <v>1</v>
      </c>
      <c r="AD9" s="41">
        <v>0</v>
      </c>
      <c r="AE9" s="43">
        <v>1</v>
      </c>
      <c r="AF9" s="44">
        <v>0</v>
      </c>
      <c r="AG9" s="40">
        <v>0</v>
      </c>
      <c r="AH9" s="39">
        <v>1</v>
      </c>
      <c r="AI9" s="40">
        <v>1</v>
      </c>
      <c r="AJ9" s="39">
        <v>1</v>
      </c>
      <c r="AK9" s="40">
        <v>1</v>
      </c>
      <c r="AL9" s="39">
        <v>1</v>
      </c>
      <c r="AM9" s="40">
        <v>1</v>
      </c>
      <c r="AN9" s="39">
        <v>1</v>
      </c>
      <c r="AO9" s="43">
        <v>1</v>
      </c>
      <c r="AP9" s="42">
        <v>1</v>
      </c>
      <c r="AQ9" s="40">
        <v>1</v>
      </c>
      <c r="AR9" s="41">
        <v>0</v>
      </c>
      <c r="AS9" s="40">
        <v>1</v>
      </c>
      <c r="AT9" s="41">
        <v>1</v>
      </c>
      <c r="AU9" s="40">
        <v>1</v>
      </c>
      <c r="AV9" s="41">
        <v>0</v>
      </c>
      <c r="AW9" s="40">
        <v>1</v>
      </c>
      <c r="AX9" s="41">
        <v>1</v>
      </c>
      <c r="AY9" s="40">
        <v>0</v>
      </c>
      <c r="AZ9" s="26">
        <f>SUM(L9:U9)</f>
        <v>10</v>
      </c>
      <c r="BA9" s="26">
        <f>SUM(V9:AE9)</f>
        <v>8</v>
      </c>
      <c r="BB9" s="26">
        <f>SUM(AF9:AO9)</f>
        <v>8</v>
      </c>
      <c r="BC9" s="26">
        <f>SUM(AP9:AY9)</f>
        <v>7</v>
      </c>
    </row>
    <row r="10" spans="1:55" ht="15" customHeight="1">
      <c r="A10" s="7" t="s">
        <v>54</v>
      </c>
      <c r="B10" s="7" t="s">
        <v>55</v>
      </c>
      <c r="C10" s="7" t="s">
        <v>56</v>
      </c>
      <c r="D10" s="7" t="s">
        <v>28</v>
      </c>
      <c r="E10" s="7" t="s">
        <v>57</v>
      </c>
      <c r="F10" s="9" t="s">
        <v>39</v>
      </c>
      <c r="G10" s="3">
        <v>2</v>
      </c>
      <c r="H10" s="27">
        <v>32</v>
      </c>
      <c r="I10" s="13">
        <f>SUM(H10/H9)</f>
        <v>0.9696969696969697</v>
      </c>
      <c r="J10" s="2"/>
      <c r="K10" s="2"/>
      <c r="L10" s="28">
        <v>1</v>
      </c>
      <c r="M10" s="29">
        <v>1</v>
      </c>
      <c r="N10" s="28">
        <v>0</v>
      </c>
      <c r="O10" s="29">
        <v>1</v>
      </c>
      <c r="P10" s="28">
        <v>1</v>
      </c>
      <c r="Q10" s="29">
        <v>1</v>
      </c>
      <c r="R10" s="28">
        <v>1</v>
      </c>
      <c r="S10" s="29">
        <v>0</v>
      </c>
      <c r="T10" s="28">
        <v>0</v>
      </c>
      <c r="U10" s="33">
        <v>1</v>
      </c>
      <c r="V10" s="37">
        <v>1</v>
      </c>
      <c r="W10" s="29">
        <v>1</v>
      </c>
      <c r="X10" s="4">
        <v>1</v>
      </c>
      <c r="Y10" s="29">
        <v>1</v>
      </c>
      <c r="Z10" s="4">
        <v>0</v>
      </c>
      <c r="AA10" s="29">
        <v>1</v>
      </c>
      <c r="AB10" s="4">
        <v>1</v>
      </c>
      <c r="AC10" s="29">
        <v>0</v>
      </c>
      <c r="AD10" s="4">
        <v>1</v>
      </c>
      <c r="AE10" s="33">
        <v>1</v>
      </c>
      <c r="AF10" s="34">
        <v>1</v>
      </c>
      <c r="AG10" s="29">
        <v>1</v>
      </c>
      <c r="AH10" s="28">
        <v>1</v>
      </c>
      <c r="AI10" s="29">
        <v>1</v>
      </c>
      <c r="AJ10" s="28">
        <v>1</v>
      </c>
      <c r="AK10" s="29">
        <v>1</v>
      </c>
      <c r="AL10" s="28">
        <v>1</v>
      </c>
      <c r="AM10" s="29">
        <v>1</v>
      </c>
      <c r="AN10" s="28">
        <v>0</v>
      </c>
      <c r="AO10" s="33">
        <v>1</v>
      </c>
      <c r="AP10" s="37">
        <v>1</v>
      </c>
      <c r="AQ10" s="29">
        <v>1</v>
      </c>
      <c r="AR10" s="4">
        <v>1</v>
      </c>
      <c r="AS10" s="29">
        <v>1</v>
      </c>
      <c r="AT10" s="4">
        <v>1</v>
      </c>
      <c r="AU10" s="29">
        <v>1</v>
      </c>
      <c r="AV10" s="4">
        <v>1</v>
      </c>
      <c r="AW10" s="29">
        <v>1</v>
      </c>
      <c r="AX10" s="4">
        <v>0</v>
      </c>
      <c r="AY10" s="29">
        <v>0</v>
      </c>
      <c r="AZ10" s="30">
        <f>SUM(L10:U10)</f>
        <v>7</v>
      </c>
      <c r="BA10" s="30">
        <f>SUM(V10:AE10)</f>
        <v>8</v>
      </c>
      <c r="BB10" s="30">
        <f>SUM(AF10:AO10)</f>
        <v>9</v>
      </c>
      <c r="BC10" s="30">
        <f>SUM(AP10:AY10)</f>
        <v>8</v>
      </c>
    </row>
    <row r="11" spans="1:55" ht="15">
      <c r="A11" s="7" t="s">
        <v>58</v>
      </c>
      <c r="B11" s="7" t="s">
        <v>59</v>
      </c>
      <c r="C11" s="7" t="s">
        <v>60</v>
      </c>
      <c r="D11" s="7" t="s">
        <v>28</v>
      </c>
      <c r="E11" s="7" t="s">
        <v>57</v>
      </c>
      <c r="F11" s="7" t="s">
        <v>57</v>
      </c>
      <c r="G11" s="3">
        <v>3</v>
      </c>
      <c r="H11" s="27">
        <v>29</v>
      </c>
      <c r="I11" s="13">
        <f>SUM(H11/H9)</f>
        <v>0.8787878787878788</v>
      </c>
      <c r="J11" s="2"/>
      <c r="K11" s="2"/>
      <c r="L11" s="28">
        <v>1</v>
      </c>
      <c r="M11" s="29">
        <v>0</v>
      </c>
      <c r="N11" s="28">
        <v>0</v>
      </c>
      <c r="O11" s="29">
        <v>1</v>
      </c>
      <c r="P11" s="28">
        <v>1</v>
      </c>
      <c r="Q11" s="29">
        <v>1</v>
      </c>
      <c r="R11" s="28">
        <v>1</v>
      </c>
      <c r="S11" s="29">
        <v>1</v>
      </c>
      <c r="T11" s="28">
        <v>0</v>
      </c>
      <c r="U11" s="33">
        <v>0</v>
      </c>
      <c r="V11" s="37">
        <v>1</v>
      </c>
      <c r="W11" s="29">
        <v>1</v>
      </c>
      <c r="X11" s="4">
        <v>1</v>
      </c>
      <c r="Y11" s="29">
        <v>1</v>
      </c>
      <c r="Z11" s="4">
        <v>1</v>
      </c>
      <c r="AA11" s="29">
        <v>1</v>
      </c>
      <c r="AB11" s="4">
        <v>1</v>
      </c>
      <c r="AC11" s="29">
        <v>1</v>
      </c>
      <c r="AD11" s="4">
        <v>0</v>
      </c>
      <c r="AE11" s="33">
        <v>1</v>
      </c>
      <c r="AF11" s="34">
        <v>1</v>
      </c>
      <c r="AG11" s="29">
        <v>1</v>
      </c>
      <c r="AH11" s="28">
        <v>1</v>
      </c>
      <c r="AI11" s="29">
        <v>1</v>
      </c>
      <c r="AJ11" s="28">
        <v>0</v>
      </c>
      <c r="AK11" s="29">
        <v>1</v>
      </c>
      <c r="AL11" s="28">
        <v>1</v>
      </c>
      <c r="AM11" s="29">
        <v>1</v>
      </c>
      <c r="AN11" s="28">
        <v>0</v>
      </c>
      <c r="AO11" s="33">
        <v>1</v>
      </c>
      <c r="AP11" s="37">
        <v>1</v>
      </c>
      <c r="AQ11" s="29">
        <v>1</v>
      </c>
      <c r="AR11" s="4">
        <v>1</v>
      </c>
      <c r="AS11" s="29">
        <v>1</v>
      </c>
      <c r="AT11" s="4">
        <v>1</v>
      </c>
      <c r="AU11" s="29">
        <v>0</v>
      </c>
      <c r="AV11" s="4">
        <v>0</v>
      </c>
      <c r="AW11" s="29">
        <v>1</v>
      </c>
      <c r="AX11" s="4">
        <v>0</v>
      </c>
      <c r="AY11" s="29">
        <v>0</v>
      </c>
      <c r="AZ11" s="30">
        <f>SUM(L11:U11)</f>
        <v>6</v>
      </c>
      <c r="BA11" s="30">
        <f>SUM(V11:AE11)</f>
        <v>9</v>
      </c>
      <c r="BB11" s="30">
        <f>SUM(AF11:AO11)</f>
        <v>8</v>
      </c>
      <c r="BC11" s="30">
        <f>SUM(AP11:AY11)</f>
        <v>6</v>
      </c>
    </row>
    <row r="12" spans="1:55" ht="15">
      <c r="A12" s="7" t="s">
        <v>61</v>
      </c>
      <c r="B12" s="7" t="s">
        <v>62</v>
      </c>
      <c r="C12" s="7" t="s">
        <v>63</v>
      </c>
      <c r="D12" s="7" t="s">
        <v>28</v>
      </c>
      <c r="E12" s="7" t="s">
        <v>64</v>
      </c>
      <c r="F12" s="7" t="s">
        <v>65</v>
      </c>
      <c r="G12" s="3">
        <v>4</v>
      </c>
      <c r="H12" s="27">
        <v>28</v>
      </c>
      <c r="I12" s="13">
        <f>SUM(H12/H9)</f>
        <v>0.8484848484848485</v>
      </c>
      <c r="J12" s="2"/>
      <c r="K12" s="2"/>
      <c r="L12" s="28">
        <v>1</v>
      </c>
      <c r="M12" s="29">
        <v>1</v>
      </c>
      <c r="N12" s="28">
        <v>0</v>
      </c>
      <c r="O12" s="29">
        <v>1</v>
      </c>
      <c r="P12" s="28">
        <v>1</v>
      </c>
      <c r="Q12" s="29">
        <v>1</v>
      </c>
      <c r="R12" s="28">
        <v>1</v>
      </c>
      <c r="S12" s="29">
        <v>0</v>
      </c>
      <c r="T12" s="28">
        <v>1</v>
      </c>
      <c r="U12" s="33">
        <v>1</v>
      </c>
      <c r="V12" s="37">
        <v>0</v>
      </c>
      <c r="W12" s="29">
        <v>1</v>
      </c>
      <c r="X12" s="4">
        <v>0</v>
      </c>
      <c r="Y12" s="29">
        <v>1</v>
      </c>
      <c r="Z12" s="4">
        <v>0</v>
      </c>
      <c r="AA12" s="29">
        <v>1</v>
      </c>
      <c r="AB12" s="4">
        <v>1</v>
      </c>
      <c r="AC12" s="29">
        <v>1</v>
      </c>
      <c r="AD12" s="4">
        <v>0</v>
      </c>
      <c r="AE12" s="33">
        <v>1</v>
      </c>
      <c r="AF12" s="34">
        <v>1</v>
      </c>
      <c r="AG12" s="29">
        <v>1</v>
      </c>
      <c r="AH12" s="28">
        <v>1</v>
      </c>
      <c r="AI12" s="29">
        <v>0</v>
      </c>
      <c r="AJ12" s="28">
        <v>1</v>
      </c>
      <c r="AK12" s="29">
        <v>1</v>
      </c>
      <c r="AL12" s="28">
        <v>1</v>
      </c>
      <c r="AM12" s="29">
        <v>1</v>
      </c>
      <c r="AN12" s="28">
        <v>1</v>
      </c>
      <c r="AO12" s="33">
        <v>1</v>
      </c>
      <c r="AP12" s="37">
        <v>0</v>
      </c>
      <c r="AQ12" s="29">
        <v>0</v>
      </c>
      <c r="AR12" s="4">
        <v>1</v>
      </c>
      <c r="AS12" s="29">
        <v>1</v>
      </c>
      <c r="AT12" s="4">
        <v>0</v>
      </c>
      <c r="AU12" s="29">
        <v>1</v>
      </c>
      <c r="AV12" s="4">
        <v>1</v>
      </c>
      <c r="AW12" s="29">
        <v>1</v>
      </c>
      <c r="AX12" s="4">
        <v>0</v>
      </c>
      <c r="AY12" s="29">
        <v>0</v>
      </c>
      <c r="AZ12" s="30">
        <f aca="true" t="shared" si="0" ref="AZ12:AZ17">SUM(L12:U12)</f>
        <v>8</v>
      </c>
      <c r="BA12" s="30">
        <f aca="true" t="shared" si="1" ref="BA12:BA17">SUM(V12:AE12)</f>
        <v>6</v>
      </c>
      <c r="BB12" s="30">
        <f aca="true" t="shared" si="2" ref="BB12:BB17">SUM(AF12:AO12)</f>
        <v>9</v>
      </c>
      <c r="BC12" s="30">
        <f aca="true" t="shared" si="3" ref="BC12:BC17">SUM(AP12:AY12)</f>
        <v>5</v>
      </c>
    </row>
    <row r="13" spans="1:55" ht="15">
      <c r="A13" s="7" t="s">
        <v>66</v>
      </c>
      <c r="B13" s="7" t="s">
        <v>67</v>
      </c>
      <c r="C13" s="7" t="s">
        <v>68</v>
      </c>
      <c r="D13" s="7" t="s">
        <v>28</v>
      </c>
      <c r="E13" s="7" t="s">
        <v>69</v>
      </c>
      <c r="F13" s="7" t="s">
        <v>65</v>
      </c>
      <c r="G13" s="3">
        <v>5</v>
      </c>
      <c r="H13" s="27">
        <v>24</v>
      </c>
      <c r="I13" s="13">
        <f>SUM(H13/H9)</f>
        <v>0.7272727272727273</v>
      </c>
      <c r="J13" s="2" t="s">
        <v>42</v>
      </c>
      <c r="K13" s="2"/>
      <c r="L13" s="28">
        <v>1</v>
      </c>
      <c r="M13" s="29">
        <v>0</v>
      </c>
      <c r="N13" s="28">
        <v>1</v>
      </c>
      <c r="O13" s="29">
        <v>1</v>
      </c>
      <c r="P13" s="28">
        <v>0</v>
      </c>
      <c r="Q13" s="29">
        <v>1</v>
      </c>
      <c r="R13" s="28">
        <v>0</v>
      </c>
      <c r="S13" s="29">
        <v>0</v>
      </c>
      <c r="T13" s="28">
        <v>0</v>
      </c>
      <c r="U13" s="33">
        <v>1</v>
      </c>
      <c r="V13" s="37">
        <v>1</v>
      </c>
      <c r="W13" s="29">
        <v>1</v>
      </c>
      <c r="X13" s="4">
        <v>0</v>
      </c>
      <c r="Y13" s="29">
        <v>0</v>
      </c>
      <c r="Z13" s="4">
        <v>0</v>
      </c>
      <c r="AA13" s="29">
        <v>1</v>
      </c>
      <c r="AB13" s="4">
        <v>1</v>
      </c>
      <c r="AC13" s="29">
        <v>1</v>
      </c>
      <c r="AD13" s="4">
        <v>0</v>
      </c>
      <c r="AE13" s="33">
        <v>1</v>
      </c>
      <c r="AF13" s="34">
        <v>1</v>
      </c>
      <c r="AG13" s="29">
        <v>1</v>
      </c>
      <c r="AH13" s="28">
        <v>1</v>
      </c>
      <c r="AI13" s="29">
        <v>1</v>
      </c>
      <c r="AJ13" s="28">
        <v>0</v>
      </c>
      <c r="AK13" s="29">
        <v>1</v>
      </c>
      <c r="AL13" s="28">
        <v>0</v>
      </c>
      <c r="AM13" s="29">
        <v>1</v>
      </c>
      <c r="AN13" s="28">
        <v>0</v>
      </c>
      <c r="AO13" s="33">
        <v>1</v>
      </c>
      <c r="AP13" s="37">
        <v>1</v>
      </c>
      <c r="AQ13" s="29">
        <v>1</v>
      </c>
      <c r="AR13" s="4">
        <v>0</v>
      </c>
      <c r="AS13" s="29">
        <v>0</v>
      </c>
      <c r="AT13" s="4">
        <v>0</v>
      </c>
      <c r="AU13" s="29">
        <v>1</v>
      </c>
      <c r="AV13" s="4">
        <v>1</v>
      </c>
      <c r="AW13" s="29">
        <v>1</v>
      </c>
      <c r="AX13" s="4">
        <v>0</v>
      </c>
      <c r="AY13" s="29">
        <v>0</v>
      </c>
      <c r="AZ13" s="30">
        <f t="shared" si="0"/>
        <v>5</v>
      </c>
      <c r="BA13" s="30">
        <f t="shared" si="1"/>
        <v>6</v>
      </c>
      <c r="BB13" s="30">
        <f t="shared" si="2"/>
        <v>7</v>
      </c>
      <c r="BC13" s="30">
        <f t="shared" si="3"/>
        <v>5</v>
      </c>
    </row>
    <row r="14" spans="1:55" ht="15">
      <c r="A14" s="7" t="s">
        <v>70</v>
      </c>
      <c r="B14" s="7" t="s">
        <v>71</v>
      </c>
      <c r="C14" s="7" t="s">
        <v>72</v>
      </c>
      <c r="D14" s="7" t="s">
        <v>73</v>
      </c>
      <c r="E14" s="7" t="s">
        <v>74</v>
      </c>
      <c r="F14" s="7" t="s">
        <v>57</v>
      </c>
      <c r="G14" s="3">
        <v>6</v>
      </c>
      <c r="H14" s="27">
        <v>24</v>
      </c>
      <c r="I14" s="13">
        <f>SUM(H14/H9)</f>
        <v>0.7272727272727273</v>
      </c>
      <c r="J14" s="2" t="s">
        <v>42</v>
      </c>
      <c r="K14" s="2"/>
      <c r="L14" s="28">
        <v>0</v>
      </c>
      <c r="M14" s="29">
        <v>0</v>
      </c>
      <c r="N14" s="28">
        <v>1</v>
      </c>
      <c r="O14" s="29">
        <v>1</v>
      </c>
      <c r="P14" s="28">
        <v>0</v>
      </c>
      <c r="Q14" s="29">
        <v>1</v>
      </c>
      <c r="R14" s="28">
        <v>0</v>
      </c>
      <c r="S14" s="29">
        <v>0</v>
      </c>
      <c r="T14" s="28">
        <v>0</v>
      </c>
      <c r="U14" s="33">
        <v>1</v>
      </c>
      <c r="V14" s="37">
        <v>1</v>
      </c>
      <c r="W14" s="29">
        <v>1</v>
      </c>
      <c r="X14" s="4">
        <v>0</v>
      </c>
      <c r="Y14" s="29">
        <v>1</v>
      </c>
      <c r="Z14" s="4">
        <v>0</v>
      </c>
      <c r="AA14" s="29">
        <v>1</v>
      </c>
      <c r="AB14" s="4">
        <v>1</v>
      </c>
      <c r="AC14" s="29">
        <v>0</v>
      </c>
      <c r="AD14" s="4">
        <v>1</v>
      </c>
      <c r="AE14" s="33">
        <v>1</v>
      </c>
      <c r="AF14" s="34">
        <v>0</v>
      </c>
      <c r="AG14" s="29">
        <v>1</v>
      </c>
      <c r="AH14" s="28">
        <v>1</v>
      </c>
      <c r="AI14" s="29">
        <v>0</v>
      </c>
      <c r="AJ14" s="28">
        <v>1</v>
      </c>
      <c r="AK14" s="29">
        <v>1</v>
      </c>
      <c r="AL14" s="28">
        <v>1</v>
      </c>
      <c r="AM14" s="29">
        <v>1</v>
      </c>
      <c r="AN14" s="28">
        <v>1</v>
      </c>
      <c r="AO14" s="33">
        <v>0</v>
      </c>
      <c r="AP14" s="37">
        <v>0</v>
      </c>
      <c r="AQ14" s="29">
        <v>1</v>
      </c>
      <c r="AR14" s="4">
        <v>0</v>
      </c>
      <c r="AS14" s="29">
        <v>1</v>
      </c>
      <c r="AT14" s="4">
        <v>0</v>
      </c>
      <c r="AU14" s="29">
        <v>0</v>
      </c>
      <c r="AV14" s="4">
        <v>1</v>
      </c>
      <c r="AW14" s="29">
        <v>1</v>
      </c>
      <c r="AX14" s="4">
        <v>1</v>
      </c>
      <c r="AY14" s="29">
        <v>1</v>
      </c>
      <c r="AZ14" s="30">
        <f t="shared" si="0"/>
        <v>4</v>
      </c>
      <c r="BA14" s="30">
        <f t="shared" si="1"/>
        <v>7</v>
      </c>
      <c r="BB14" s="30">
        <f t="shared" si="2"/>
        <v>7</v>
      </c>
      <c r="BC14" s="30">
        <f t="shared" si="3"/>
        <v>6</v>
      </c>
    </row>
    <row r="15" spans="1:55" ht="15">
      <c r="A15" s="7" t="s">
        <v>75</v>
      </c>
      <c r="B15" s="7" t="s">
        <v>76</v>
      </c>
      <c r="C15" s="7" t="s">
        <v>77</v>
      </c>
      <c r="D15" s="7" t="s">
        <v>78</v>
      </c>
      <c r="E15" s="7" t="s">
        <v>79</v>
      </c>
      <c r="F15" s="7" t="s">
        <v>39</v>
      </c>
      <c r="G15" s="3">
        <v>7</v>
      </c>
      <c r="H15" s="27">
        <v>22</v>
      </c>
      <c r="I15" s="13">
        <f>SUM(H15/H9)</f>
        <v>0.6666666666666666</v>
      </c>
      <c r="J15" s="2"/>
      <c r="K15" s="2"/>
      <c r="L15" s="28">
        <v>0</v>
      </c>
      <c r="M15" s="29">
        <v>0</v>
      </c>
      <c r="N15" s="28">
        <v>1</v>
      </c>
      <c r="O15" s="29">
        <v>1</v>
      </c>
      <c r="P15" s="28">
        <v>0</v>
      </c>
      <c r="Q15" s="29">
        <v>1</v>
      </c>
      <c r="R15" s="28">
        <v>0</v>
      </c>
      <c r="S15" s="29">
        <v>1</v>
      </c>
      <c r="T15" s="28">
        <v>1</v>
      </c>
      <c r="U15" s="33">
        <v>0</v>
      </c>
      <c r="V15" s="37">
        <v>1</v>
      </c>
      <c r="W15" s="29">
        <v>0</v>
      </c>
      <c r="X15" s="4">
        <v>0</v>
      </c>
      <c r="Y15" s="29">
        <v>0</v>
      </c>
      <c r="Z15" s="4">
        <v>1</v>
      </c>
      <c r="AA15" s="29">
        <v>0</v>
      </c>
      <c r="AB15" s="4">
        <v>1</v>
      </c>
      <c r="AC15" s="29">
        <v>0</v>
      </c>
      <c r="AD15" s="4">
        <v>1</v>
      </c>
      <c r="AE15" s="33">
        <v>1</v>
      </c>
      <c r="AF15" s="34">
        <v>0</v>
      </c>
      <c r="AG15" s="29">
        <v>1</v>
      </c>
      <c r="AH15" s="28">
        <v>1</v>
      </c>
      <c r="AI15" s="29">
        <v>1</v>
      </c>
      <c r="AJ15" s="28">
        <v>0</v>
      </c>
      <c r="AK15" s="29">
        <v>1</v>
      </c>
      <c r="AL15" s="28">
        <v>1</v>
      </c>
      <c r="AM15" s="29">
        <v>1</v>
      </c>
      <c r="AN15" s="28">
        <v>0</v>
      </c>
      <c r="AO15" s="33">
        <v>1</v>
      </c>
      <c r="AP15" s="37">
        <v>1</v>
      </c>
      <c r="AQ15" s="29">
        <v>0</v>
      </c>
      <c r="AR15" s="4">
        <v>0</v>
      </c>
      <c r="AS15" s="29">
        <v>1</v>
      </c>
      <c r="AT15" s="4">
        <v>0</v>
      </c>
      <c r="AU15" s="29">
        <v>0</v>
      </c>
      <c r="AV15" s="4">
        <v>1</v>
      </c>
      <c r="AW15" s="29">
        <v>1</v>
      </c>
      <c r="AX15" s="4">
        <v>1</v>
      </c>
      <c r="AY15" s="29">
        <v>0</v>
      </c>
      <c r="AZ15" s="30">
        <f t="shared" si="0"/>
        <v>5</v>
      </c>
      <c r="BA15" s="30">
        <f t="shared" si="1"/>
        <v>5</v>
      </c>
      <c r="BB15" s="30">
        <f t="shared" si="2"/>
        <v>7</v>
      </c>
      <c r="BC15" s="30">
        <f t="shared" si="3"/>
        <v>5</v>
      </c>
    </row>
    <row r="16" spans="1:55" ht="15">
      <c r="A16" s="7" t="s">
        <v>66</v>
      </c>
      <c r="B16" s="7" t="s">
        <v>80</v>
      </c>
      <c r="C16" s="7" t="s">
        <v>322</v>
      </c>
      <c r="D16" s="7" t="s">
        <v>81</v>
      </c>
      <c r="E16" s="7" t="s">
        <v>18</v>
      </c>
      <c r="F16" s="7" t="s">
        <v>82</v>
      </c>
      <c r="G16" s="3">
        <v>8</v>
      </c>
      <c r="H16" s="27">
        <f>SUM(AZ16:BC16)</f>
        <v>20</v>
      </c>
      <c r="I16" s="13">
        <f>SUM(H16/H9)</f>
        <v>0.6060606060606061</v>
      </c>
      <c r="J16" s="2"/>
      <c r="K16" s="2"/>
      <c r="L16" s="28">
        <v>1</v>
      </c>
      <c r="M16" s="29">
        <v>0</v>
      </c>
      <c r="N16" s="28">
        <v>0</v>
      </c>
      <c r="O16" s="29">
        <v>0</v>
      </c>
      <c r="P16" s="28">
        <v>0</v>
      </c>
      <c r="Q16" s="29">
        <v>1</v>
      </c>
      <c r="R16" s="28">
        <v>0</v>
      </c>
      <c r="S16" s="29">
        <v>0</v>
      </c>
      <c r="T16" s="28">
        <v>0</v>
      </c>
      <c r="U16" s="33">
        <v>0</v>
      </c>
      <c r="V16" s="37">
        <v>0</v>
      </c>
      <c r="W16" s="29">
        <v>1</v>
      </c>
      <c r="X16" s="4">
        <v>1</v>
      </c>
      <c r="Y16" s="29">
        <v>1</v>
      </c>
      <c r="Z16" s="4">
        <v>1</v>
      </c>
      <c r="AA16" s="29">
        <v>1</v>
      </c>
      <c r="AB16" s="4">
        <v>1</v>
      </c>
      <c r="AC16" s="29">
        <v>1</v>
      </c>
      <c r="AD16" s="4">
        <v>1</v>
      </c>
      <c r="AE16" s="33">
        <v>1</v>
      </c>
      <c r="AF16" s="34">
        <v>1</v>
      </c>
      <c r="AG16" s="29">
        <v>1</v>
      </c>
      <c r="AH16" s="28">
        <v>1</v>
      </c>
      <c r="AI16" s="29">
        <v>0</v>
      </c>
      <c r="AJ16" s="28">
        <v>0</v>
      </c>
      <c r="AK16" s="29">
        <v>1</v>
      </c>
      <c r="AL16" s="28">
        <v>0</v>
      </c>
      <c r="AM16" s="29">
        <v>1</v>
      </c>
      <c r="AN16" s="28">
        <v>0</v>
      </c>
      <c r="AO16" s="33">
        <v>1</v>
      </c>
      <c r="AP16" s="37">
        <v>0</v>
      </c>
      <c r="AQ16" s="29">
        <v>0</v>
      </c>
      <c r="AR16" s="4">
        <v>0</v>
      </c>
      <c r="AS16" s="29">
        <v>0</v>
      </c>
      <c r="AT16" s="4">
        <v>0</v>
      </c>
      <c r="AU16" s="29">
        <v>0</v>
      </c>
      <c r="AV16" s="4">
        <v>1</v>
      </c>
      <c r="AW16" s="29">
        <v>1</v>
      </c>
      <c r="AX16" s="4">
        <v>0</v>
      </c>
      <c r="AY16" s="29">
        <v>1</v>
      </c>
      <c r="AZ16" s="30">
        <f t="shared" si="0"/>
        <v>2</v>
      </c>
      <c r="BA16" s="30">
        <f t="shared" si="1"/>
        <v>9</v>
      </c>
      <c r="BB16" s="30">
        <f t="shared" si="2"/>
        <v>6</v>
      </c>
      <c r="BC16" s="30">
        <f t="shared" si="3"/>
        <v>3</v>
      </c>
    </row>
    <row r="17" spans="1:55" ht="15">
      <c r="A17" s="7"/>
      <c r="B17" s="7"/>
      <c r="C17" s="7"/>
      <c r="D17" s="7"/>
      <c r="E17" s="7"/>
      <c r="F17" s="7"/>
      <c r="G17" s="3"/>
      <c r="H17" s="27">
        <v>0</v>
      </c>
      <c r="I17" s="13">
        <f>SUM(H17/H9)</f>
        <v>0</v>
      </c>
      <c r="J17" s="2"/>
      <c r="K17" s="2"/>
      <c r="L17" s="28"/>
      <c r="M17" s="29"/>
      <c r="N17" s="28"/>
      <c r="O17" s="29"/>
      <c r="P17" s="28"/>
      <c r="Q17" s="29"/>
      <c r="R17" s="28"/>
      <c r="S17" s="29"/>
      <c r="T17" s="28"/>
      <c r="U17" s="33"/>
      <c r="V17" s="37"/>
      <c r="W17" s="29"/>
      <c r="X17" s="4"/>
      <c r="Y17" s="29"/>
      <c r="Z17" s="4"/>
      <c r="AA17" s="29"/>
      <c r="AB17" s="4"/>
      <c r="AC17" s="29"/>
      <c r="AD17" s="4"/>
      <c r="AE17" s="33"/>
      <c r="AF17" s="34"/>
      <c r="AG17" s="29"/>
      <c r="AH17" s="28"/>
      <c r="AI17" s="29"/>
      <c r="AJ17" s="28"/>
      <c r="AK17" s="29"/>
      <c r="AL17" s="28"/>
      <c r="AM17" s="29"/>
      <c r="AN17" s="28"/>
      <c r="AO17" s="33"/>
      <c r="AP17" s="37"/>
      <c r="AQ17" s="29"/>
      <c r="AR17" s="4"/>
      <c r="AS17" s="29"/>
      <c r="AT17" s="4"/>
      <c r="AU17" s="29"/>
      <c r="AV17" s="4"/>
      <c r="AW17" s="29"/>
      <c r="AX17" s="4"/>
      <c r="AY17" s="29"/>
      <c r="AZ17" s="30">
        <f t="shared" si="0"/>
        <v>0</v>
      </c>
      <c r="BA17" s="30">
        <f t="shared" si="1"/>
        <v>0</v>
      </c>
      <c r="BB17" s="30">
        <f t="shared" si="2"/>
        <v>0</v>
      </c>
      <c r="BC17" s="30">
        <f t="shared" si="3"/>
        <v>0</v>
      </c>
    </row>
    <row r="18" spans="1:55" ht="15">
      <c r="A18" s="7"/>
      <c r="B18" s="7"/>
      <c r="C18" s="7"/>
      <c r="D18" s="7"/>
      <c r="E18" s="7"/>
      <c r="F18" s="7"/>
      <c r="G18" s="3"/>
      <c r="H18" s="27">
        <v>0</v>
      </c>
      <c r="I18" s="13">
        <f>SUM(H18/H9)</f>
        <v>0</v>
      </c>
      <c r="J18" s="2"/>
      <c r="K18" s="2"/>
      <c r="L18" s="28"/>
      <c r="M18" s="29"/>
      <c r="N18" s="28"/>
      <c r="O18" s="29"/>
      <c r="P18" s="28"/>
      <c r="Q18" s="29"/>
      <c r="R18" s="28"/>
      <c r="S18" s="29"/>
      <c r="T18" s="28"/>
      <c r="U18" s="33"/>
      <c r="V18" s="37"/>
      <c r="W18" s="29"/>
      <c r="X18" s="4"/>
      <c r="Y18" s="29"/>
      <c r="Z18" s="4"/>
      <c r="AA18" s="29"/>
      <c r="AB18" s="4"/>
      <c r="AC18" s="29"/>
      <c r="AD18" s="4"/>
      <c r="AE18" s="33"/>
      <c r="AF18" s="34"/>
      <c r="AG18" s="29"/>
      <c r="AH18" s="28"/>
      <c r="AI18" s="29"/>
      <c r="AJ18" s="28"/>
      <c r="AK18" s="29"/>
      <c r="AL18" s="28"/>
      <c r="AM18" s="29"/>
      <c r="AN18" s="28"/>
      <c r="AO18" s="33"/>
      <c r="AP18" s="37"/>
      <c r="AQ18" s="29"/>
      <c r="AR18" s="4"/>
      <c r="AS18" s="29"/>
      <c r="AT18" s="4"/>
      <c r="AU18" s="29"/>
      <c r="AV18" s="4"/>
      <c r="AW18" s="29"/>
      <c r="AX18" s="4"/>
      <c r="AY18" s="29"/>
      <c r="AZ18" s="30">
        <f>SUM(L18:U18)</f>
        <v>0</v>
      </c>
      <c r="BA18" s="30">
        <f>SUM(V18:AE18)</f>
        <v>0</v>
      </c>
      <c r="BB18" s="30">
        <f>SUM(AF18:AO18)</f>
        <v>0</v>
      </c>
      <c r="BC18" s="30">
        <f>SUM(AP18:AY18)</f>
        <v>0</v>
      </c>
    </row>
    <row r="20" spans="9:51" ht="39" customHeight="1">
      <c r="I20"/>
      <c r="J20" s="107" t="s">
        <v>37</v>
      </c>
      <c r="K20" s="107"/>
      <c r="L20" s="32">
        <f aca="true" t="shared" si="4" ref="L20:AX20">COUNTIF(L9:L18,1)/(COUNTIF(L9:L18,0)+COUNTIF(L9:L18,1))*100</f>
        <v>75</v>
      </c>
      <c r="M20" s="32">
        <f t="shared" si="4"/>
        <v>37.5</v>
      </c>
      <c r="N20" s="32">
        <f t="shared" si="4"/>
        <v>50</v>
      </c>
      <c r="O20" s="32">
        <f t="shared" si="4"/>
        <v>87.5</v>
      </c>
      <c r="P20" s="32">
        <f t="shared" si="4"/>
        <v>50</v>
      </c>
      <c r="Q20" s="32">
        <f t="shared" si="4"/>
        <v>100</v>
      </c>
      <c r="R20" s="32">
        <f t="shared" si="4"/>
        <v>50</v>
      </c>
      <c r="S20" s="32">
        <f t="shared" si="4"/>
        <v>37.5</v>
      </c>
      <c r="T20" s="32">
        <f t="shared" si="4"/>
        <v>37.5</v>
      </c>
      <c r="U20" s="32">
        <f t="shared" si="4"/>
        <v>62.5</v>
      </c>
      <c r="V20" s="32">
        <f t="shared" si="4"/>
        <v>75</v>
      </c>
      <c r="W20" s="32">
        <f t="shared" si="4"/>
        <v>87.5</v>
      </c>
      <c r="X20" s="32">
        <f t="shared" si="4"/>
        <v>50</v>
      </c>
      <c r="Y20" s="32">
        <f t="shared" si="4"/>
        <v>75</v>
      </c>
      <c r="Z20" s="32">
        <f t="shared" si="4"/>
        <v>50</v>
      </c>
      <c r="AA20" s="32">
        <f t="shared" si="4"/>
        <v>87.5</v>
      </c>
      <c r="AB20" s="32">
        <f t="shared" si="4"/>
        <v>87.5</v>
      </c>
      <c r="AC20" s="32">
        <f t="shared" si="4"/>
        <v>62.5</v>
      </c>
      <c r="AD20" s="32">
        <f t="shared" si="4"/>
        <v>50</v>
      </c>
      <c r="AE20" s="32">
        <f t="shared" si="4"/>
        <v>100</v>
      </c>
      <c r="AF20" s="32">
        <f t="shared" si="4"/>
        <v>62.5</v>
      </c>
      <c r="AG20" s="32">
        <f t="shared" si="4"/>
        <v>87.5</v>
      </c>
      <c r="AH20" s="32">
        <f t="shared" si="4"/>
        <v>100</v>
      </c>
      <c r="AI20" s="32">
        <f t="shared" si="4"/>
        <v>62.5</v>
      </c>
      <c r="AJ20" s="32">
        <f t="shared" si="4"/>
        <v>50</v>
      </c>
      <c r="AK20" s="32">
        <f t="shared" si="4"/>
        <v>100</v>
      </c>
      <c r="AL20" s="32">
        <f t="shared" si="4"/>
        <v>75</v>
      </c>
      <c r="AM20" s="32">
        <f t="shared" si="4"/>
        <v>100</v>
      </c>
      <c r="AN20" s="32">
        <f t="shared" si="4"/>
        <v>37.5</v>
      </c>
      <c r="AO20" s="32">
        <f t="shared" si="4"/>
        <v>87.5</v>
      </c>
      <c r="AP20" s="32">
        <f t="shared" si="4"/>
        <v>62.5</v>
      </c>
      <c r="AQ20" s="32">
        <f t="shared" si="4"/>
        <v>62.5</v>
      </c>
      <c r="AR20" s="32">
        <f t="shared" si="4"/>
        <v>37.5</v>
      </c>
      <c r="AS20" s="32">
        <f t="shared" si="4"/>
        <v>75</v>
      </c>
      <c r="AT20" s="32">
        <f t="shared" si="4"/>
        <v>37.5</v>
      </c>
      <c r="AU20" s="32">
        <f t="shared" si="4"/>
        <v>50</v>
      </c>
      <c r="AV20" s="32">
        <f t="shared" si="4"/>
        <v>75</v>
      </c>
      <c r="AW20" s="32">
        <f t="shared" si="4"/>
        <v>100</v>
      </c>
      <c r="AX20" s="32">
        <f t="shared" si="4"/>
        <v>37.5</v>
      </c>
      <c r="AY20" s="32">
        <f>COUNTIF(AY9:AY18,1)/(COUNTIF(AY9:AY18,0)+COUNTIF(AY9:AY18,1))*100</f>
        <v>25</v>
      </c>
    </row>
    <row r="21" spans="9:51" ht="45" customHeight="1">
      <c r="I21"/>
      <c r="J21" s="107" t="s">
        <v>38</v>
      </c>
      <c r="K21" s="107"/>
      <c r="L21" s="32">
        <f aca="true" t="shared" si="5" ref="L21:AW21">COUNTIF(L9:L18,0)/(COUNTIF(L9:L18,0)+COUNTIF(L9:L18,"&gt;0"))*100</f>
        <v>25</v>
      </c>
      <c r="M21" s="32">
        <f t="shared" si="5"/>
        <v>62.5</v>
      </c>
      <c r="N21" s="32">
        <f t="shared" si="5"/>
        <v>50</v>
      </c>
      <c r="O21" s="32">
        <f t="shared" si="5"/>
        <v>12.5</v>
      </c>
      <c r="P21" s="32">
        <f t="shared" si="5"/>
        <v>50</v>
      </c>
      <c r="Q21" s="32">
        <f t="shared" si="5"/>
        <v>0</v>
      </c>
      <c r="R21" s="32">
        <f t="shared" si="5"/>
        <v>50</v>
      </c>
      <c r="S21" s="32">
        <f t="shared" si="5"/>
        <v>62.5</v>
      </c>
      <c r="T21" s="32">
        <f t="shared" si="5"/>
        <v>62.5</v>
      </c>
      <c r="U21" s="32">
        <f t="shared" si="5"/>
        <v>37.5</v>
      </c>
      <c r="V21" s="32">
        <f t="shared" si="5"/>
        <v>25</v>
      </c>
      <c r="W21" s="32">
        <f t="shared" si="5"/>
        <v>12.5</v>
      </c>
      <c r="X21" s="32">
        <f t="shared" si="5"/>
        <v>50</v>
      </c>
      <c r="Y21" s="32">
        <f t="shared" si="5"/>
        <v>25</v>
      </c>
      <c r="Z21" s="32">
        <f t="shared" si="5"/>
        <v>50</v>
      </c>
      <c r="AA21" s="32">
        <f t="shared" si="5"/>
        <v>12.5</v>
      </c>
      <c r="AB21" s="32">
        <f t="shared" si="5"/>
        <v>12.5</v>
      </c>
      <c r="AC21" s="32">
        <f t="shared" si="5"/>
        <v>37.5</v>
      </c>
      <c r="AD21" s="32">
        <f t="shared" si="5"/>
        <v>50</v>
      </c>
      <c r="AE21" s="32">
        <f t="shared" si="5"/>
        <v>0</v>
      </c>
      <c r="AF21" s="32">
        <f t="shared" si="5"/>
        <v>37.5</v>
      </c>
      <c r="AG21" s="32">
        <f t="shared" si="5"/>
        <v>12.5</v>
      </c>
      <c r="AH21" s="32">
        <f t="shared" si="5"/>
        <v>0</v>
      </c>
      <c r="AI21" s="32">
        <f t="shared" si="5"/>
        <v>37.5</v>
      </c>
      <c r="AJ21" s="32">
        <f t="shared" si="5"/>
        <v>50</v>
      </c>
      <c r="AK21" s="32">
        <f t="shared" si="5"/>
        <v>0</v>
      </c>
      <c r="AL21" s="32">
        <f t="shared" si="5"/>
        <v>25</v>
      </c>
      <c r="AM21" s="32">
        <f t="shared" si="5"/>
        <v>0</v>
      </c>
      <c r="AN21" s="32">
        <f t="shared" si="5"/>
        <v>62.5</v>
      </c>
      <c r="AO21" s="32">
        <f t="shared" si="5"/>
        <v>12.5</v>
      </c>
      <c r="AP21" s="32">
        <f t="shared" si="5"/>
        <v>37.5</v>
      </c>
      <c r="AQ21" s="32">
        <f t="shared" si="5"/>
        <v>37.5</v>
      </c>
      <c r="AR21" s="32">
        <f t="shared" si="5"/>
        <v>62.5</v>
      </c>
      <c r="AS21" s="32">
        <f t="shared" si="5"/>
        <v>25</v>
      </c>
      <c r="AT21" s="32">
        <f t="shared" si="5"/>
        <v>62.5</v>
      </c>
      <c r="AU21" s="32">
        <f t="shared" si="5"/>
        <v>50</v>
      </c>
      <c r="AV21" s="32">
        <f t="shared" si="5"/>
        <v>25</v>
      </c>
      <c r="AW21" s="32">
        <f t="shared" si="5"/>
        <v>0</v>
      </c>
      <c r="AX21" s="32">
        <f>COUNTIF(AX9:AX18,0)/(COUNTIF(AX9:AX18,0)+COUNTIF(AX9:AX18,"&gt;0"))*100</f>
        <v>62.5</v>
      </c>
      <c r="AY21" s="32">
        <f>COUNTIF(AY9:AY18,0)/(COUNTIF(AY9:AY18,0)+COUNTIF(AY9:AY18,"&gt;0"))*100</f>
        <v>75</v>
      </c>
    </row>
    <row r="26" spans="9:51" ht="15">
      <c r="I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9:51" ht="15">
      <c r="I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9:51" ht="15">
      <c r="I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9:51" ht="15">
      <c r="I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9:51" ht="15">
      <c r="I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9:51" ht="15">
      <c r="I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9:51" ht="15">
      <c r="I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9:51" ht="15">
      <c r="I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9:51" ht="15">
      <c r="I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9:51" ht="15">
      <c r="I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9:51" ht="15">
      <c r="I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9:51" ht="15">
      <c r="I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9:51" ht="15">
      <c r="I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9:51" ht="15">
      <c r="I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9:51" ht="15">
      <c r="I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9:51" ht="15">
      <c r="I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</sheetData>
  <sheetProtection/>
  <mergeCells count="84">
    <mergeCell ref="BB6:BB8"/>
    <mergeCell ref="BC6:BC8"/>
    <mergeCell ref="J7:J8"/>
    <mergeCell ref="AW6:AW8"/>
    <mergeCell ref="AX6:AX8"/>
    <mergeCell ref="AY6:AY8"/>
    <mergeCell ref="AZ6:AZ8"/>
    <mergeCell ref="BA6:BA8"/>
    <mergeCell ref="AV6:AV8"/>
    <mergeCell ref="P6:P8"/>
    <mergeCell ref="AU6:AU8"/>
    <mergeCell ref="E7:E8"/>
    <mergeCell ref="F7:F8"/>
    <mergeCell ref="G7:G8"/>
    <mergeCell ref="H7:H8"/>
    <mergeCell ref="AJ6:AJ8"/>
    <mergeCell ref="AK6:AK8"/>
    <mergeCell ref="AM6:AM8"/>
    <mergeCell ref="AN6:AN8"/>
    <mergeCell ref="AO6:AO8"/>
    <mergeCell ref="AQ6:AQ8"/>
    <mergeCell ref="AR6:AR8"/>
    <mergeCell ref="AS6:AS8"/>
    <mergeCell ref="T6:T8"/>
    <mergeCell ref="U6:U8"/>
    <mergeCell ref="AH6:AH8"/>
    <mergeCell ref="AI6:AI8"/>
    <mergeCell ref="AA6:AA8"/>
    <mergeCell ref="AB6:AB8"/>
    <mergeCell ref="V6:V8"/>
    <mergeCell ref="J21:K21"/>
    <mergeCell ref="AT6:AT8"/>
    <mergeCell ref="J20:K20"/>
    <mergeCell ref="AL6:AL8"/>
    <mergeCell ref="AC6:AC8"/>
    <mergeCell ref="AD6:AD8"/>
    <mergeCell ref="AE6:AE8"/>
    <mergeCell ref="AF6:AF8"/>
    <mergeCell ref="AG6:AG8"/>
    <mergeCell ref="AP6:AP8"/>
    <mergeCell ref="A1:A6"/>
    <mergeCell ref="B1:H3"/>
    <mergeCell ref="I1:I6"/>
    <mergeCell ref="J1:K1"/>
    <mergeCell ref="J3:K3"/>
    <mergeCell ref="B4:H6"/>
    <mergeCell ref="J4:K4"/>
    <mergeCell ref="K6:K8"/>
    <mergeCell ref="A7:A8"/>
    <mergeCell ref="B7:B8"/>
    <mergeCell ref="C7:C8"/>
    <mergeCell ref="D7:D8"/>
    <mergeCell ref="W6:W8"/>
    <mergeCell ref="X6:X8"/>
    <mergeCell ref="Y6:Y8"/>
    <mergeCell ref="Z6:Z8"/>
    <mergeCell ref="O6:O8"/>
    <mergeCell ref="Q6:Q8"/>
    <mergeCell ref="R6:R8"/>
    <mergeCell ref="S6:S8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L6:L8"/>
    <mergeCell ref="M6:M8"/>
    <mergeCell ref="N6:N8"/>
    <mergeCell ref="AB2:AC2"/>
    <mergeCell ref="AD2:AE2"/>
    <mergeCell ref="AF2:AG2"/>
    <mergeCell ref="AH2:AI2"/>
    <mergeCell ref="AJ2:AK2"/>
    <mergeCell ref="AV2:AW2"/>
    <mergeCell ref="AX2:AY2"/>
    <mergeCell ref="AL2:AM2"/>
    <mergeCell ref="AN2:AO2"/>
    <mergeCell ref="AP2:AQ2"/>
    <mergeCell ref="AR2:AS2"/>
    <mergeCell ref="AT2:AU2"/>
  </mergeCells>
  <hyperlinks>
    <hyperlink ref="L2:M2" r:id="rId1" display="http://kspjura.pl/pliki/PWK_foto/S1_G.jpg"/>
    <hyperlink ref="N2:O2" r:id="rId2" display="http://kspjura.pl/pliki/PWK_foto/S2_G.jpg"/>
    <hyperlink ref="P2:Q2" r:id="rId3" display="http://kspjura.pl/pliki/PWK_foto/S3_G.jpg"/>
    <hyperlink ref="R2:S2" r:id="rId4" display="http://kspjura.pl/pliki/PWK_foto/S4_G.jpg"/>
    <hyperlink ref="T2:U2" r:id="rId5" display="http://kspjura.pl/pliki/PWK_foto/S5_G.jpg"/>
    <hyperlink ref="V2:W2" r:id="rId6" display="http://kspjura.pl/pliki/PWK_foto/S6_G.jpg"/>
    <hyperlink ref="X2:Y2" r:id="rId7" display="http://kspjura.pl/pliki/PWK_foto/S7_G.jpg"/>
    <hyperlink ref="Z2:AA2" r:id="rId8" display="http://kspjura.pl/pliki/PWK_foto/S8_G.jpg"/>
    <hyperlink ref="AB2:AC2" r:id="rId9" display="http://kspjura.pl/pliki/PWK_foto/S9_G.jpg"/>
    <hyperlink ref="AD2:AE2" r:id="rId10" display="http://kspjura.pl/pliki/PWK_foto/S10_G.jpg"/>
    <hyperlink ref="AF2:AG2" r:id="rId11" display="http://kspjura.pl/pliki/PWK_foto/S11_G.jpg"/>
    <hyperlink ref="AH2:AI2" r:id="rId12" display="http://kspjura.pl/pliki/PWK_foto/S12_G.jpg"/>
    <hyperlink ref="AJ2:AK2" r:id="rId13" display="http://kspjura.pl/pliki/PWK_foto/S13_G.jpg"/>
    <hyperlink ref="AL2:AM2" r:id="rId14" display="http://kspjura.pl/pliki/PWK_foto/S14_G.jpg"/>
    <hyperlink ref="AN2:AO2" r:id="rId15" display="http://kspjura.pl/pliki/PWK_foto/S15_G.jpg"/>
    <hyperlink ref="AP2:AQ2" r:id="rId16" display="http://kspjura.pl/pliki/PWK_foto/S17_G.jpg"/>
    <hyperlink ref="AR2:AS2" r:id="rId17" display="http://kspjura.pl/pliki/PWK_foto/S17_G.jpg"/>
    <hyperlink ref="AT2:AU2" r:id="rId18" display="http://kspjura.pl/pliki/PWK_foto/S18_G.jpg"/>
    <hyperlink ref="AV2:AW2" r:id="rId19" display="http://kspjura.pl/pliki/PWK_foto/S19_G.jpg"/>
    <hyperlink ref="AX2:AY2" r:id="rId20" display="http://kspjura.pl/pliki/PWK_foto/S20_G.jpg"/>
  </hyperlinks>
  <printOptions/>
  <pageMargins left="0.7" right="0.7" top="0.75" bottom="0.75" header="0.3" footer="0.3"/>
  <pageSetup horizontalDpi="600" verticalDpi="600" orientation="landscape" paperSize="9" scale="35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Bonzoo</dc:creator>
  <cp:keywords/>
  <dc:description/>
  <cp:lastModifiedBy>Bonzoo</cp:lastModifiedBy>
  <cp:lastPrinted>2011-08-28T21:26:54Z</cp:lastPrinted>
  <dcterms:created xsi:type="dcterms:W3CDTF">2011-03-19T16:46:14Z</dcterms:created>
  <dcterms:modified xsi:type="dcterms:W3CDTF">2011-08-30T06:31:05Z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